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прил.9" sheetId="1" r:id="rId1"/>
    <sheet name="т.р." sheetId="2" r:id="rId2"/>
    <sheet name="квр" sheetId="3" r:id="rId3"/>
  </sheets>
  <definedNames/>
  <calcPr fullCalcOnLoad="1"/>
</workbook>
</file>

<file path=xl/sharedStrings.xml><?xml version="1.0" encoding="utf-8"?>
<sst xmlns="http://schemas.openxmlformats.org/spreadsheetml/2006/main" count="540" uniqueCount="116">
  <si>
    <t>Приложение 7</t>
  </si>
  <si>
    <t>к решению Совета депутатов</t>
  </si>
  <si>
    <t>сельского поселения Выкатной</t>
  </si>
  <si>
    <t>От  27.12.2021 №106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</si>
  <si>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Выкатной на 2022год</t>
  </si>
  <si>
    <t>тыс. рублей</t>
  </si>
  <si>
    <t>рублей</t>
  </si>
  <si>
    <t>№п/п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</si>
  <si>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</si>
  <si>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</si>
  <si>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</si>
  <si>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</si>
  <si>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</si>
  <si>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</si>
  <si>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 xml:space="preserve">Расходы, осуществляемые за счет субвенций и субсидий, предоставляемых из бюджета автономного округа        </t>
  </si>
  <si>
    <t>2</t>
  </si>
  <si>
    <t>3</t>
  </si>
  <si>
    <t>4</t>
  </si>
  <si>
    <t>5</t>
  </si>
  <si>
    <t>6</t>
  </si>
  <si>
    <t>ВСЕГО:</t>
  </si>
  <si>
    <t>Программные мероприятия</t>
  </si>
  <si>
    <t>Муниципальная программа «Развитие культуры в сельском поселении  Выкатной  на 2022-2024годы»</t>
  </si>
  <si>
    <t>0500100590</t>
  </si>
  <si>
    <t>111</t>
  </si>
  <si>
    <t>112</t>
  </si>
  <si>
    <t>119</t>
  </si>
  <si>
    <t>244</t>
  </si>
  <si>
    <t>247</t>
  </si>
  <si>
    <t>851</t>
  </si>
  <si>
    <t>852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</si>
  <si>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2019-2023годы»(за счет средств автономного округа) </t>
  </si>
  <si>
    <t>0500182420</t>
  </si>
  <si>
    <t xml:space="preserve">Реализация мероприятий, софинансирование государственных программ, бюджет сельского поселения </t>
  </si>
  <si>
    <t>05001S2420</t>
  </si>
  <si>
    <t xml:space="preserve">ИТОГО </t>
  </si>
  <si>
    <t>Муниципальная программа "Развитие спорта  на территории сельского поселения Выкатной на 2022-2024годы"</t>
  </si>
  <si>
    <t>0600100590</t>
  </si>
  <si>
    <t>0700099990</t>
  </si>
  <si>
    <t>121</t>
  </si>
  <si>
    <t>129</t>
  </si>
  <si>
    <t>0710199990</t>
  </si>
  <si>
    <t>Муниципальная программа «Развитие агропромышленного комплекса  и традиционной хозяйственной деятельности коренных малочисленных народов севера Ханты-Мансийского района на 2019-2023годы»</t>
  </si>
  <si>
    <t>0850120827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</si>
  <si>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</si>
  <si>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</si>
  <si>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Муниципальная программа «Улучшение жилищных условий жителей сельского поселения Выкатной на 2022-2024годы»</t>
  </si>
  <si>
    <t>Муниципальная программа
 «Мероприятия по профилактике правонарушений в сельском поселении Выкатной на 2022-2024 годы»</t>
  </si>
  <si>
    <t>13101S2300</t>
  </si>
  <si>
    <t>123</t>
  </si>
  <si>
    <t>Муниципальная программа
 «Профилактика правонарушений,
в сфере обеспечения общественной безопасности в Ханты-Мансийском районе на 2022 – 2024 годы»</t>
  </si>
  <si>
    <t>1310182300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</si>
  <si>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</si>
  <si>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</si>
  <si>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Муниципальная программа «Безопасность жизнедеятельности в сельском поселении Выкатной на 2021-2023 годы»(за счет средств бюджета Ханты-Мансийского района)</t>
  </si>
  <si>
    <t>Муниципальная программа «Безопасность жизнедеятельности в сельском поселении Выкатной на 2021-2023 годы»</t>
  </si>
  <si>
    <t>1430199990</t>
  </si>
  <si>
    <t>Муниципальная программа "Обеспечение экологической безопасности Ханты-Мансийского района на 2022-2024годы"(за счет средств автономного округа)</t>
  </si>
  <si>
    <t>1500184290</t>
  </si>
  <si>
    <t>Муниципальная программа "Комплексное развитие транспортной системы на территории Ханты-Мансийского района на 2019-2023годы"</t>
  </si>
  <si>
    <t>1830189010</t>
  </si>
  <si>
    <t>Программа комплексного развития транспортной инфраструктуры сельского поселения Выкатной</t>
  </si>
  <si>
    <t>1800399990</t>
  </si>
  <si>
    <t>Муниципальная
программа «Молодежь сельского 
поселения Выкатной на 2022-2024 годы»</t>
  </si>
  <si>
    <t>3200199990</t>
  </si>
  <si>
    <t>Муниципальная программа «Повышение эффективности муниципального управления Ханты-Мансийского района на 2022— 2024 годы»</t>
  </si>
  <si>
    <t>3300459300</t>
  </si>
  <si>
    <t>Иные межбюджетные трансферты на реализацию мероприятий муниципальной программы "Зашита населения и территории от черезвычайых ситуаций, обезпечение пожарной безопасности в Ханты-Мансийском районе на 2019-2023 годы"</t>
  </si>
  <si>
    <t>1410420802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</si>
  <si>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</si>
  <si>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</si>
  <si>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2022-2024годы" </t>
  </si>
  <si>
    <t>3400199990</t>
  </si>
  <si>
    <t>Муниципальная программа «Благоустройство населенных пунктов в сельском поселении Выкатной на 2022-2024годы»</t>
  </si>
  <si>
    <t>3810399990</t>
  </si>
  <si>
    <t>Муниципальная программа «Создание условий для ответственного управление муниципальными финансами в сельском поселении Выкатной на 2022-2025годы»</t>
  </si>
  <si>
    <t>1900000000</t>
  </si>
  <si>
    <t>Глава муниципального образования</t>
  </si>
  <si>
    <t>1900102030</t>
  </si>
  <si>
    <t>Обеспечение функций органов местного самоуправления (денежное содержание ДМС)</t>
  </si>
  <si>
    <t>1900102040</t>
  </si>
  <si>
    <t>122</t>
  </si>
  <si>
    <t>Обеспечение функций органов местного самоуправления (должности не отнесенные к ДМС)</t>
  </si>
  <si>
    <t>1900102050</t>
  </si>
  <si>
    <t>Другие общегосударственные вопросы</t>
  </si>
  <si>
    <t>850</t>
  </si>
  <si>
    <t>Услуги в области информационных технологий</t>
  </si>
  <si>
    <t>1900220070</t>
  </si>
  <si>
    <t>Пенсионное обеспечение</t>
  </si>
  <si>
    <t>1900399990</t>
  </si>
  <si>
    <t>312</t>
  </si>
  <si>
    <t>3200099990</t>
  </si>
  <si>
    <t>Непрограммные мероприятия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</si>
  <si>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</si>
  <si>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</si>
  <si>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Обеспечение проведения выборов и референдумов</t>
  </si>
  <si>
    <t>7000002090</t>
  </si>
  <si>
    <t>880</t>
  </si>
  <si>
    <t>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 за счет средств окружного бюджета (счет средств бюджета автономного округа)</t>
  </si>
  <si>
    <t>7000000601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</si>
  <si>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</si>
  <si>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частичную компенсацию расходов целевого показателя средней заработной платы работников муниципальных учреждений культуры (счет средств бюджета Ханты-Мансийского района)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</si>
  <si>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</si>
  <si>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</si>
  <si>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540</t>
  </si>
  <si>
    <t>Реализация мероприятий</t>
  </si>
  <si>
    <t>7000099990</t>
  </si>
  <si>
    <t>Муниципальная программа
 «Мероприятия по профилактике правонарушений в сельском поселении Выкатной на 2022-2024 годы»(за счет средств бюджета Ханты-Мансийского района</t>
  </si>
  <si>
    <t>Программа комплексного развития транспортной инфраструктуры сельского поселения Выкатной на период до 2030года</t>
  </si>
  <si>
    <t>110</t>
  </si>
  <si>
    <t>240</t>
  </si>
  <si>
    <t>Муниципальная программа «Развитие агропромышленного комплекса  Ханты-Мансийского района на 2022-2024годы»</t>
  </si>
  <si>
    <t>120</t>
  </si>
  <si>
    <t>310</t>
  </si>
  <si>
    <t>От  27.12.2021 № 106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</si>
  <si>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Выкатной на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</si>
</sst>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165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left"/>
    </xf>
    <xf numFmtId="49" fontId="2" fillId="0" borderId="10" xfId="52" applyNumberFormat="1" applyFont="1" applyFill="1" applyBorder="1" applyAlignment="1" applyProtection="1">
      <alignment horizontal="left" vertical="center"/>
      <protection hidden="1"/>
    </xf>
    <xf numFmtId="4" fontId="9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9" fontId="2" fillId="0" borderId="10" xfId="52" applyNumberFormat="1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Fill="1" applyBorder="1" applyAlignment="1">
      <alignment horizontal="center" vertical="center"/>
    </xf>
    <xf numFmtId="165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52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65" fontId="10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49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>
      <alignment horizontal="left" vertical="center" wrapText="1"/>
    </xf>
    <xf numFmtId="165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2" fillId="0" borderId="10" xfId="52" applyNumberFormat="1" applyFont="1" applyFill="1" applyBorder="1" applyAlignment="1" applyProtection="1">
      <alignment vertical="center" wrapText="1"/>
      <protection hidden="1"/>
    </xf>
    <xf numFmtId="0" fontId="2" fillId="33" borderId="1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65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>
      <alignment horizontal="left" vertical="center" wrapText="1"/>
    </xf>
    <xf numFmtId="49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 wrapText="1"/>
    </xf>
    <xf numFmtId="165" fontId="10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33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5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="68" zoomScaleNormal="68" zoomScalePageLayoutView="0" workbookViewId="0" topLeftCell="A70">
      <selection activeCell="A1" sqref="A1"/>
    </sheetView>
  </sheetViews>
  <sheetFormatPr defaultColWidth="9.00390625" defaultRowHeight="15"/>
  <cols>
    <col min="1" max="1" width="9.00390625" style="0" customWidth="1"/>
    <col min="2" max="2" width="55.00390625" style="1" customWidth="1"/>
    <col min="3" max="3" width="19.140625" style="2" customWidth="1"/>
    <col min="4" max="4" width="5.8515625" style="2" customWidth="1"/>
    <col min="5" max="5" width="18.28125" style="3" customWidth="1"/>
    <col min="6" max="6" width="18.28125" style="4" customWidth="1"/>
    <col min="7" max="7" width="19.28125" style="4" customWidth="1"/>
    <col min="8" max="16384" width="9.00390625" style="1" customWidth="1"/>
  </cols>
  <sheetData>
    <row r="1" spans="5:7" ht="18.75">
      <c r="E1" s="59" t="s">
        <v>0</v>
      </c>
      <c r="F1" s="59"/>
      <c r="G1" s="59"/>
    </row>
    <row r="2" spans="5:7" ht="18.75">
      <c r="E2" s="59" t="s">
        <v>1</v>
      </c>
      <c r="F2" s="59"/>
      <c r="G2" s="59"/>
    </row>
    <row r="3" spans="5:7" ht="18.75">
      <c r="E3" s="59" t="s">
        <v>2</v>
      </c>
      <c r="F3" s="59"/>
      <c r="G3" s="59"/>
    </row>
    <row r="4" spans="5:7" ht="18.75">
      <c r="E4" s="59" t="s">
        <v>3</v>
      </c>
      <c r="F4" s="59"/>
      <c r="G4" s="59"/>
    </row>
    <row r="5" spans="6:7" ht="18.75">
      <c r="F5" s="5"/>
      <c r="G5" s="5"/>
    </row>
    <row r="6" spans="2:7" ht="29.25" customHeight="1">
      <c r="B6" s="60" t="s">
        <v>4</v>
      </c>
      <c r="C6" s="60"/>
      <c r="D6" s="60"/>
      <c r="E6" s="60"/>
      <c r="F6" s="60"/>
      <c r="G6" s="60"/>
    </row>
    <row r="7" spans="2:7" ht="75" customHeight="1">
      <c r="B7" s="60"/>
      <c r="C7" s="60"/>
      <c r="D7" s="60"/>
      <c r="E7" s="60"/>
      <c r="F7" s="60"/>
      <c r="G7" s="60" t="s">
        <v>5</v>
      </c>
    </row>
    <row r="8" spans="2:7" ht="18.75">
      <c r="B8" s="6"/>
      <c r="C8" s="7"/>
      <c r="D8" s="7"/>
      <c r="E8" s="8"/>
      <c r="F8" s="9"/>
      <c r="G8" s="10" t="s">
        <v>6</v>
      </c>
    </row>
    <row r="9" spans="1:7" ht="18.75" customHeight="1">
      <c r="A9" s="61" t="s">
        <v>7</v>
      </c>
      <c r="B9" s="62" t="s">
        <v>8</v>
      </c>
      <c r="C9" s="63" t="s">
        <v>9</v>
      </c>
      <c r="D9" s="63" t="s">
        <v>10</v>
      </c>
      <c r="E9" s="64" t="s">
        <v>11</v>
      </c>
      <c r="F9" s="65" t="s">
        <v>12</v>
      </c>
      <c r="G9" s="65"/>
    </row>
    <row r="10" spans="1:7" ht="168.75">
      <c r="A10" s="61"/>
      <c r="B10" s="62"/>
      <c r="C10" s="63"/>
      <c r="D10" s="63"/>
      <c r="E10" s="64"/>
      <c r="F10" s="14" t="s">
        <v>13</v>
      </c>
      <c r="G10" s="15" t="s">
        <v>14</v>
      </c>
    </row>
    <row r="11" spans="2:7" ht="18.75">
      <c r="B11" s="11">
        <v>1</v>
      </c>
      <c r="C11" s="12" t="s">
        <v>15</v>
      </c>
      <c r="D11" s="12" t="s">
        <v>16</v>
      </c>
      <c r="E11" s="13" t="s">
        <v>17</v>
      </c>
      <c r="F11" s="13" t="s">
        <v>18</v>
      </c>
      <c r="G11" s="13" t="s">
        <v>19</v>
      </c>
    </row>
    <row r="12" spans="2:9" s="16" customFormat="1" ht="18.75">
      <c r="B12" s="17" t="s">
        <v>20</v>
      </c>
      <c r="C12" s="18"/>
      <c r="D12" s="18"/>
      <c r="E12" s="19">
        <f>E13+E90</f>
        <v>31782995.43</v>
      </c>
      <c r="F12" s="19">
        <f>F13+F90</f>
        <v>30810868</v>
      </c>
      <c r="G12" s="19">
        <f>G13+G90</f>
        <v>972127.43</v>
      </c>
      <c r="I12" s="20"/>
    </row>
    <row r="13" spans="2:9" s="16" customFormat="1" ht="18.75">
      <c r="B13" s="21" t="s">
        <v>21</v>
      </c>
      <c r="C13" s="18"/>
      <c r="D13" s="18"/>
      <c r="E13" s="19">
        <f aca="true" t="shared" si="0" ref="E13:E22">F13+G13</f>
        <v>28499357.91</v>
      </c>
      <c r="F13" s="19">
        <f>F23+F33+F35+F45+F49+F52+F60+F54+F58+F64+F69+F73+F89+F39+F37</f>
        <v>28475130.48</v>
      </c>
      <c r="G13" s="19">
        <f>G23+G33+G35+G45+G49+G52+G60+G54+G58+G64+G69+G73+G89+G39+G37</f>
        <v>24227.43</v>
      </c>
      <c r="I13" s="20"/>
    </row>
    <row r="14" spans="1:9" s="16" customFormat="1" ht="18.75" customHeight="1">
      <c r="A14" s="66">
        <v>1</v>
      </c>
      <c r="B14" s="67" t="s">
        <v>22</v>
      </c>
      <c r="C14" s="12" t="s">
        <v>23</v>
      </c>
      <c r="D14" s="12" t="s">
        <v>24</v>
      </c>
      <c r="E14" s="23">
        <f t="shared" si="0"/>
        <v>5114345</v>
      </c>
      <c r="F14" s="23">
        <v>5114345</v>
      </c>
      <c r="G14" s="23">
        <v>0</v>
      </c>
      <c r="I14" s="20"/>
    </row>
    <row r="15" spans="1:9" s="16" customFormat="1" ht="18.75">
      <c r="A15" s="66"/>
      <c r="B15" s="67"/>
      <c r="C15" s="12" t="s">
        <v>23</v>
      </c>
      <c r="D15" s="12" t="s">
        <v>25</v>
      </c>
      <c r="E15" s="23">
        <f t="shared" si="0"/>
        <v>100000</v>
      </c>
      <c r="F15" s="23">
        <v>100000</v>
      </c>
      <c r="G15" s="23">
        <v>0</v>
      </c>
      <c r="I15" s="20"/>
    </row>
    <row r="16" spans="1:9" s="16" customFormat="1" ht="18.75">
      <c r="A16" s="66"/>
      <c r="B16" s="67"/>
      <c r="C16" s="12" t="s">
        <v>23</v>
      </c>
      <c r="D16" s="12" t="s">
        <v>26</v>
      </c>
      <c r="E16" s="23">
        <f t="shared" si="0"/>
        <v>1580026.63</v>
      </c>
      <c r="F16" s="23">
        <v>1580026.63</v>
      </c>
      <c r="G16" s="23">
        <v>0</v>
      </c>
      <c r="I16" s="20"/>
    </row>
    <row r="17" spans="1:9" s="16" customFormat="1" ht="18.75">
      <c r="A17" s="66"/>
      <c r="B17" s="67"/>
      <c r="C17" s="12" t="s">
        <v>23</v>
      </c>
      <c r="D17" s="12" t="s">
        <v>27</v>
      </c>
      <c r="E17" s="23">
        <f t="shared" si="0"/>
        <v>559556</v>
      </c>
      <c r="F17" s="23">
        <v>559556</v>
      </c>
      <c r="G17" s="23">
        <v>0</v>
      </c>
      <c r="I17" s="20"/>
    </row>
    <row r="18" spans="1:9" s="16" customFormat="1" ht="18.75">
      <c r="A18" s="66"/>
      <c r="B18" s="67"/>
      <c r="C18" s="12" t="s">
        <v>23</v>
      </c>
      <c r="D18" s="12" t="s">
        <v>28</v>
      </c>
      <c r="E18" s="23">
        <f t="shared" si="0"/>
        <v>1321044</v>
      </c>
      <c r="F18" s="23">
        <v>1321044</v>
      </c>
      <c r="G18" s="23">
        <v>0</v>
      </c>
      <c r="I18" s="20"/>
    </row>
    <row r="19" spans="1:9" s="16" customFormat="1" ht="18.75">
      <c r="A19" s="66"/>
      <c r="B19" s="67"/>
      <c r="C19" s="12" t="s">
        <v>23</v>
      </c>
      <c r="D19" s="12" t="s">
        <v>29</v>
      </c>
      <c r="E19" s="23">
        <f t="shared" si="0"/>
        <v>15000</v>
      </c>
      <c r="F19" s="23">
        <v>15000</v>
      </c>
      <c r="G19" s="23">
        <v>0</v>
      </c>
      <c r="I19" s="20"/>
    </row>
    <row r="20" spans="1:9" s="16" customFormat="1" ht="18.75">
      <c r="A20" s="66"/>
      <c r="B20" s="67"/>
      <c r="C20" s="12" t="s">
        <v>23</v>
      </c>
      <c r="D20" s="12" t="s">
        <v>30</v>
      </c>
      <c r="E20" s="23">
        <f t="shared" si="0"/>
        <v>0</v>
      </c>
      <c r="F20" s="23">
        <v>0</v>
      </c>
      <c r="G20" s="23">
        <v>0</v>
      </c>
      <c r="I20" s="20"/>
    </row>
    <row r="21" spans="1:7" s="16" customFormat="1" ht="150" hidden="1">
      <c r="A21" s="66"/>
      <c r="B21" s="24" t="s">
        <v>31</v>
      </c>
      <c r="C21" s="12" t="s">
        <v>32</v>
      </c>
      <c r="D21" s="12" t="s">
        <v>27</v>
      </c>
      <c r="E21" s="23">
        <f t="shared" si="0"/>
        <v>0</v>
      </c>
      <c r="F21" s="23">
        <v>0</v>
      </c>
      <c r="G21" s="23">
        <v>0</v>
      </c>
    </row>
    <row r="22" spans="1:7" s="16" customFormat="1" ht="56.25" hidden="1">
      <c r="A22" s="66"/>
      <c r="B22" s="24" t="s">
        <v>33</v>
      </c>
      <c r="C22" s="12" t="s">
        <v>34</v>
      </c>
      <c r="D22" s="12" t="s">
        <v>27</v>
      </c>
      <c r="E22" s="23">
        <f t="shared" si="0"/>
        <v>0</v>
      </c>
      <c r="F22" s="23">
        <v>0</v>
      </c>
      <c r="G22" s="23">
        <v>0</v>
      </c>
    </row>
    <row r="23" spans="1:7" s="16" customFormat="1" ht="18.75" customHeight="1">
      <c r="A23" s="66"/>
      <c r="B23" s="68" t="s">
        <v>35</v>
      </c>
      <c r="C23" s="68"/>
      <c r="D23" s="68"/>
      <c r="E23" s="19">
        <f>E22+E21+E20+E19+E18+E17+E16+E15+E14</f>
        <v>8689971.629999999</v>
      </c>
      <c r="F23" s="19">
        <f>F22+F21+F20+F19+F18+F17+F16+F15+F14</f>
        <v>8689971.629999999</v>
      </c>
      <c r="G23" s="19">
        <f>G22+G21+G20+G19+G18+G17+G16+G15+G14</f>
        <v>0</v>
      </c>
    </row>
    <row r="24" spans="1:7" s="26" customFormat="1" ht="18.75" customHeight="1">
      <c r="A24" s="66">
        <v>2</v>
      </c>
      <c r="B24" s="69" t="s">
        <v>36</v>
      </c>
      <c r="C24" s="12" t="s">
        <v>37</v>
      </c>
      <c r="D24" s="12" t="s">
        <v>24</v>
      </c>
      <c r="E24" s="23">
        <f aca="true" t="shared" si="1" ref="E24:E34">F24+G24</f>
        <v>1223900</v>
      </c>
      <c r="F24" s="23">
        <v>1223900</v>
      </c>
      <c r="G24" s="23">
        <v>0</v>
      </c>
    </row>
    <row r="25" spans="1:7" s="26" customFormat="1" ht="18.75">
      <c r="A25" s="66"/>
      <c r="B25" s="69"/>
      <c r="C25" s="12" t="s">
        <v>37</v>
      </c>
      <c r="D25" s="12" t="s">
        <v>25</v>
      </c>
      <c r="E25" s="23">
        <f t="shared" si="1"/>
        <v>1020</v>
      </c>
      <c r="F25" s="23">
        <v>1020</v>
      </c>
      <c r="G25" s="23">
        <v>0</v>
      </c>
    </row>
    <row r="26" spans="1:7" s="26" customFormat="1" ht="18.75">
      <c r="A26" s="66"/>
      <c r="B26" s="69"/>
      <c r="C26" s="12" t="s">
        <v>37</v>
      </c>
      <c r="D26" s="12" t="s">
        <v>26</v>
      </c>
      <c r="E26" s="23">
        <f t="shared" si="1"/>
        <v>369600</v>
      </c>
      <c r="F26" s="23">
        <v>369600</v>
      </c>
      <c r="G26" s="23">
        <v>0</v>
      </c>
    </row>
    <row r="27" spans="1:7" s="26" customFormat="1" ht="18.75">
      <c r="A27" s="66"/>
      <c r="B27" s="69"/>
      <c r="C27" s="12" t="s">
        <v>37</v>
      </c>
      <c r="D27" s="12" t="s">
        <v>27</v>
      </c>
      <c r="E27" s="23">
        <f t="shared" si="1"/>
        <v>255973</v>
      </c>
      <c r="F27" s="23">
        <v>255973</v>
      </c>
      <c r="G27" s="23"/>
    </row>
    <row r="28" spans="1:7" s="26" customFormat="1" ht="18.75">
      <c r="A28" s="66"/>
      <c r="B28" s="69"/>
      <c r="C28" s="12" t="s">
        <v>37</v>
      </c>
      <c r="D28" s="12" t="s">
        <v>28</v>
      </c>
      <c r="E28" s="23">
        <f t="shared" si="1"/>
        <v>320000</v>
      </c>
      <c r="F28" s="23">
        <v>320000</v>
      </c>
      <c r="G28" s="23">
        <v>0</v>
      </c>
    </row>
    <row r="29" spans="1:7" s="16" customFormat="1" ht="21.75" customHeight="1" hidden="1">
      <c r="A29" s="66"/>
      <c r="B29" s="70"/>
      <c r="C29" s="12" t="s">
        <v>38</v>
      </c>
      <c r="D29" s="27" t="s">
        <v>39</v>
      </c>
      <c r="E29" s="23">
        <f t="shared" si="1"/>
        <v>0</v>
      </c>
      <c r="F29" s="23"/>
      <c r="G29" s="23">
        <v>0</v>
      </c>
    </row>
    <row r="30" spans="1:7" s="16" customFormat="1" ht="18.75" hidden="1">
      <c r="A30" s="66"/>
      <c r="B30" s="70"/>
      <c r="C30" s="12" t="s">
        <v>38</v>
      </c>
      <c r="D30" s="28" t="s">
        <v>40</v>
      </c>
      <c r="E30" s="23">
        <f t="shared" si="1"/>
        <v>0</v>
      </c>
      <c r="F30" s="23"/>
      <c r="G30" s="23">
        <v>0</v>
      </c>
    </row>
    <row r="31" spans="1:7" s="16" customFormat="1" ht="18.75" hidden="1">
      <c r="A31" s="66"/>
      <c r="B31" s="70"/>
      <c r="C31" s="12" t="s">
        <v>41</v>
      </c>
      <c r="D31" s="28" t="s">
        <v>39</v>
      </c>
      <c r="E31" s="23">
        <f t="shared" si="1"/>
        <v>0</v>
      </c>
      <c r="F31" s="23"/>
      <c r="G31" s="23">
        <v>0</v>
      </c>
    </row>
    <row r="32" spans="1:7" s="16" customFormat="1" ht="18.75" hidden="1">
      <c r="A32" s="66"/>
      <c r="B32" s="70"/>
      <c r="C32" s="12" t="s">
        <v>41</v>
      </c>
      <c r="D32" s="28" t="s">
        <v>39</v>
      </c>
      <c r="E32" s="23">
        <f t="shared" si="1"/>
        <v>0</v>
      </c>
      <c r="F32" s="23"/>
      <c r="G32" s="23">
        <v>0</v>
      </c>
    </row>
    <row r="33" spans="1:7" s="16" customFormat="1" ht="18.75" customHeight="1">
      <c r="A33" s="66"/>
      <c r="B33" s="71" t="s">
        <v>35</v>
      </c>
      <c r="C33" s="71"/>
      <c r="D33" s="71"/>
      <c r="E33" s="19">
        <f t="shared" si="1"/>
        <v>2170493</v>
      </c>
      <c r="F33" s="19">
        <f>F24+F25+F26+F28+F27</f>
        <v>2170493</v>
      </c>
      <c r="G33" s="19">
        <f>G24+G25+G26+G28</f>
        <v>0</v>
      </c>
    </row>
    <row r="34" spans="1:7" s="16" customFormat="1" ht="93" customHeight="1" hidden="1">
      <c r="A34" s="66"/>
      <c r="B34" s="24" t="s">
        <v>42</v>
      </c>
      <c r="C34" s="29" t="s">
        <v>43</v>
      </c>
      <c r="D34" s="30">
        <v>244</v>
      </c>
      <c r="E34" s="23">
        <f t="shared" si="1"/>
        <v>0</v>
      </c>
      <c r="F34" s="23">
        <v>0</v>
      </c>
      <c r="G34" s="23">
        <v>0</v>
      </c>
    </row>
    <row r="35" spans="1:7" s="16" customFormat="1" ht="18.75" customHeight="1" hidden="1">
      <c r="A35" s="66"/>
      <c r="B35" s="71" t="s">
        <v>35</v>
      </c>
      <c r="C35" s="71"/>
      <c r="D35" s="71"/>
      <c r="E35" s="19">
        <f>F35</f>
        <v>0</v>
      </c>
      <c r="F35" s="19">
        <f>F34</f>
        <v>0</v>
      </c>
      <c r="G35" s="19">
        <f>G34</f>
        <v>0</v>
      </c>
    </row>
    <row r="36" spans="1:7" s="16" customFormat="1" ht="78.75" customHeight="1">
      <c r="A36" s="66">
        <v>3</v>
      </c>
      <c r="B36" s="24" t="s">
        <v>44</v>
      </c>
      <c r="C36" s="29" t="s">
        <v>45</v>
      </c>
      <c r="D36" s="31" t="s">
        <v>27</v>
      </c>
      <c r="E36" s="23">
        <f aca="true" t="shared" si="2" ref="E36:E44">F36+G36</f>
        <v>4327.43</v>
      </c>
      <c r="F36" s="23">
        <v>0</v>
      </c>
      <c r="G36" s="23">
        <v>4327.43</v>
      </c>
    </row>
    <row r="37" spans="1:7" s="16" customFormat="1" ht="18.75" customHeight="1">
      <c r="A37" s="66"/>
      <c r="B37" s="71" t="s">
        <v>35</v>
      </c>
      <c r="C37" s="71"/>
      <c r="D37" s="71"/>
      <c r="E37" s="19">
        <f t="shared" si="2"/>
        <v>4327.43</v>
      </c>
      <c r="F37" s="19">
        <f>F36</f>
        <v>0</v>
      </c>
      <c r="G37" s="19">
        <f>G36</f>
        <v>4327.43</v>
      </c>
    </row>
    <row r="38" spans="1:7" s="16" customFormat="1" ht="82.5" customHeight="1">
      <c r="A38" s="66">
        <v>4</v>
      </c>
      <c r="B38" s="32" t="s">
        <v>46</v>
      </c>
      <c r="C38" s="30">
        <v>1100199990</v>
      </c>
      <c r="D38" s="30">
        <v>244</v>
      </c>
      <c r="E38" s="23">
        <f t="shared" si="2"/>
        <v>256365</v>
      </c>
      <c r="F38" s="23">
        <v>256365</v>
      </c>
      <c r="G38" s="23">
        <v>0</v>
      </c>
    </row>
    <row r="39" spans="1:7" s="16" customFormat="1" ht="18.75" customHeight="1">
      <c r="A39" s="66"/>
      <c r="B39" s="71" t="s">
        <v>35</v>
      </c>
      <c r="C39" s="71"/>
      <c r="D39" s="71"/>
      <c r="E39" s="19">
        <f t="shared" si="2"/>
        <v>256365</v>
      </c>
      <c r="F39" s="19">
        <f>F38</f>
        <v>256365</v>
      </c>
      <c r="G39" s="19">
        <f>G38</f>
        <v>0</v>
      </c>
    </row>
    <row r="40" spans="1:7" s="16" customFormat="1" ht="70.5" customHeight="1">
      <c r="A40" s="66">
        <v>5</v>
      </c>
      <c r="B40" s="72" t="s">
        <v>47</v>
      </c>
      <c r="C40" s="63" t="s">
        <v>48</v>
      </c>
      <c r="D40" s="31" t="s">
        <v>49</v>
      </c>
      <c r="E40" s="23">
        <f t="shared" si="2"/>
        <v>8050</v>
      </c>
      <c r="F40" s="23">
        <v>8050</v>
      </c>
      <c r="G40" s="19">
        <v>0</v>
      </c>
    </row>
    <row r="41" spans="1:7" s="16" customFormat="1" ht="78.75" customHeight="1">
      <c r="A41" s="66"/>
      <c r="B41" s="72"/>
      <c r="C41" s="63"/>
      <c r="D41" s="12" t="s">
        <v>27</v>
      </c>
      <c r="E41" s="23">
        <f t="shared" si="2"/>
        <v>3450</v>
      </c>
      <c r="F41" s="23">
        <v>3450</v>
      </c>
      <c r="G41" s="23">
        <v>0</v>
      </c>
    </row>
    <row r="42" spans="1:7" s="16" customFormat="1" ht="51" customHeight="1">
      <c r="A42" s="66"/>
      <c r="B42" s="73" t="s">
        <v>50</v>
      </c>
      <c r="C42" s="28" t="s">
        <v>51</v>
      </c>
      <c r="D42" s="12" t="s">
        <v>49</v>
      </c>
      <c r="E42" s="23">
        <f t="shared" si="2"/>
        <v>8050</v>
      </c>
      <c r="F42" s="23">
        <v>0</v>
      </c>
      <c r="G42" s="23">
        <v>8050</v>
      </c>
    </row>
    <row r="43" spans="1:7" s="16" customFormat="1" ht="51" customHeight="1">
      <c r="A43" s="66"/>
      <c r="B43" s="73"/>
      <c r="C43" s="28" t="s">
        <v>51</v>
      </c>
      <c r="D43" s="28" t="s">
        <v>27</v>
      </c>
      <c r="E43" s="23">
        <f t="shared" si="2"/>
        <v>3450</v>
      </c>
      <c r="F43" s="23">
        <v>0</v>
      </c>
      <c r="G43" s="23">
        <v>3450</v>
      </c>
    </row>
    <row r="44" spans="1:7" s="16" customFormat="1" ht="262.5" hidden="1">
      <c r="A44" s="66"/>
      <c r="B44" s="34" t="s">
        <v>52</v>
      </c>
      <c r="C44" s="28" t="s">
        <v>53</v>
      </c>
      <c r="D44" s="28" t="s">
        <v>27</v>
      </c>
      <c r="E44" s="23">
        <f t="shared" si="2"/>
        <v>0</v>
      </c>
      <c r="F44" s="23">
        <v>0</v>
      </c>
      <c r="G44" s="23">
        <v>0</v>
      </c>
    </row>
    <row r="45" spans="1:7" s="16" customFormat="1" ht="18.75" customHeight="1">
      <c r="A45" s="66"/>
      <c r="B45" s="71" t="s">
        <v>35</v>
      </c>
      <c r="C45" s="71"/>
      <c r="D45" s="71"/>
      <c r="E45" s="19">
        <f>E41+E42+E43+E40</f>
        <v>23000</v>
      </c>
      <c r="F45" s="19">
        <f>F41+F42+F43+F40</f>
        <v>11500</v>
      </c>
      <c r="G45" s="19">
        <f>G41+G42+G43</f>
        <v>11500</v>
      </c>
    </row>
    <row r="46" spans="1:7" s="35" customFormat="1" ht="80.25" customHeight="1">
      <c r="A46" s="74">
        <v>6</v>
      </c>
      <c r="B46" s="33" t="s">
        <v>54</v>
      </c>
      <c r="C46" s="30">
        <v>1410399990</v>
      </c>
      <c r="D46" s="33">
        <v>244</v>
      </c>
      <c r="E46" s="23">
        <f>F46+G46</f>
        <v>533700</v>
      </c>
      <c r="F46" s="23">
        <v>533700</v>
      </c>
      <c r="G46" s="23">
        <v>0</v>
      </c>
    </row>
    <row r="47" spans="1:7" s="35" customFormat="1" ht="39" customHeight="1">
      <c r="A47" s="74"/>
      <c r="B47" s="72" t="s">
        <v>55</v>
      </c>
      <c r="C47" s="30">
        <v>1420199990</v>
      </c>
      <c r="D47" s="33">
        <v>244</v>
      </c>
      <c r="E47" s="23">
        <f>F47+G47</f>
        <v>135000</v>
      </c>
      <c r="F47" s="23">
        <v>135000</v>
      </c>
      <c r="G47" s="23">
        <v>0</v>
      </c>
    </row>
    <row r="48" spans="1:7" s="35" customFormat="1" ht="39" customHeight="1">
      <c r="A48" s="74"/>
      <c r="B48" s="72"/>
      <c r="C48" s="12" t="s">
        <v>56</v>
      </c>
      <c r="D48" s="36" t="s">
        <v>27</v>
      </c>
      <c r="E48" s="23">
        <f>F48+G48</f>
        <v>390000</v>
      </c>
      <c r="F48" s="23">
        <v>390000</v>
      </c>
      <c r="G48" s="23">
        <v>0</v>
      </c>
    </row>
    <row r="49" spans="1:7" s="16" customFormat="1" ht="18.75" customHeight="1">
      <c r="A49" s="74"/>
      <c r="B49" s="75" t="s">
        <v>35</v>
      </c>
      <c r="C49" s="75"/>
      <c r="D49" s="75"/>
      <c r="E49" s="19">
        <f>E48+E46+E47</f>
        <v>1058700</v>
      </c>
      <c r="F49" s="19">
        <f>F48+F46+F47</f>
        <v>1058700</v>
      </c>
      <c r="G49" s="19">
        <f>G48+G46+G47</f>
        <v>0</v>
      </c>
    </row>
    <row r="50" spans="1:7" s="16" customFormat="1" ht="39" customHeight="1" hidden="1">
      <c r="A50" s="66"/>
      <c r="B50" s="76" t="s">
        <v>57</v>
      </c>
      <c r="C50" s="77" t="s">
        <v>58</v>
      </c>
      <c r="D50" s="28" t="s">
        <v>39</v>
      </c>
      <c r="E50" s="23">
        <f>F50+G50</f>
        <v>0</v>
      </c>
      <c r="F50" s="23">
        <v>0</v>
      </c>
      <c r="G50" s="23">
        <v>0</v>
      </c>
    </row>
    <row r="51" spans="1:7" s="16" customFormat="1" ht="39" customHeight="1" hidden="1">
      <c r="A51" s="66"/>
      <c r="B51" s="76"/>
      <c r="C51" s="77"/>
      <c r="D51" s="28" t="s">
        <v>40</v>
      </c>
      <c r="E51" s="23">
        <f>F51+G51</f>
        <v>0</v>
      </c>
      <c r="F51" s="23">
        <v>0</v>
      </c>
      <c r="G51" s="23">
        <v>0</v>
      </c>
    </row>
    <row r="52" spans="1:7" s="16" customFormat="1" ht="18.75" customHeight="1" hidden="1">
      <c r="A52" s="66"/>
      <c r="B52" s="75" t="s">
        <v>35</v>
      </c>
      <c r="C52" s="75"/>
      <c r="D52" s="75"/>
      <c r="E52" s="19">
        <f>E50+E51</f>
        <v>0</v>
      </c>
      <c r="F52" s="19">
        <f>F50+F51</f>
        <v>0</v>
      </c>
      <c r="G52" s="19">
        <f>G50+G51</f>
        <v>0</v>
      </c>
    </row>
    <row r="53" spans="1:7" s="16" customFormat="1" ht="75" hidden="1">
      <c r="A53" s="66">
        <v>7</v>
      </c>
      <c r="B53" s="24" t="s">
        <v>59</v>
      </c>
      <c r="C53" s="28" t="s">
        <v>60</v>
      </c>
      <c r="D53" s="28" t="s">
        <v>27</v>
      </c>
      <c r="E53" s="23">
        <f>F53+G53</f>
        <v>0</v>
      </c>
      <c r="F53" s="23">
        <v>0</v>
      </c>
      <c r="G53" s="23">
        <v>0</v>
      </c>
    </row>
    <row r="54" spans="1:7" s="16" customFormat="1" ht="18.75" hidden="1">
      <c r="A54" s="66"/>
      <c r="B54" s="78" t="s">
        <v>35</v>
      </c>
      <c r="C54" s="78"/>
      <c r="D54" s="78"/>
      <c r="E54" s="37">
        <f>E53</f>
        <v>0</v>
      </c>
      <c r="F54" s="37">
        <f>F53</f>
        <v>0</v>
      </c>
      <c r="G54" s="37">
        <f>G53</f>
        <v>0</v>
      </c>
    </row>
    <row r="55" spans="1:7" s="16" customFormat="1" ht="66.75" customHeight="1">
      <c r="A55" s="66"/>
      <c r="B55" s="79" t="s">
        <v>61</v>
      </c>
      <c r="C55" s="39">
        <v>1800199990</v>
      </c>
      <c r="D55" s="39">
        <v>244</v>
      </c>
      <c r="E55" s="40">
        <f>F55+G55</f>
        <v>2958825.05</v>
      </c>
      <c r="F55" s="40">
        <v>2958825.05</v>
      </c>
      <c r="G55" s="40">
        <v>0</v>
      </c>
    </row>
    <row r="56" spans="1:7" s="16" customFormat="1" ht="18.75" hidden="1">
      <c r="A56" s="66"/>
      <c r="B56" s="79"/>
      <c r="C56" s="39">
        <v>1800299990</v>
      </c>
      <c r="D56" s="39">
        <v>244</v>
      </c>
      <c r="E56" s="40">
        <f>F56+G56</f>
        <v>0</v>
      </c>
      <c r="F56" s="40">
        <v>0</v>
      </c>
      <c r="G56" s="40">
        <v>0</v>
      </c>
    </row>
    <row r="57" spans="1:7" s="16" customFormat="1" ht="18.75" hidden="1">
      <c r="A57" s="66"/>
      <c r="B57" s="79"/>
      <c r="C57" s="41" t="s">
        <v>62</v>
      </c>
      <c r="D57" s="41" t="s">
        <v>27</v>
      </c>
      <c r="E57" s="42">
        <f>F57+G57</f>
        <v>0</v>
      </c>
      <c r="F57" s="42">
        <v>0</v>
      </c>
      <c r="G57" s="42">
        <v>0</v>
      </c>
    </row>
    <row r="58" spans="1:7" s="16" customFormat="1" ht="18.75">
      <c r="A58" s="66"/>
      <c r="B58" s="25" t="s">
        <v>35</v>
      </c>
      <c r="C58" s="31"/>
      <c r="D58" s="31"/>
      <c r="E58" s="19">
        <f>E55+E56+E57</f>
        <v>2958825.05</v>
      </c>
      <c r="F58" s="19">
        <f>F57+F56+F55</f>
        <v>2958825.05</v>
      </c>
      <c r="G58" s="19">
        <f>G57</f>
        <v>0</v>
      </c>
    </row>
    <row r="59" spans="1:7" s="16" customFormat="1" ht="56.25" hidden="1">
      <c r="A59" s="66"/>
      <c r="B59" s="24" t="s">
        <v>63</v>
      </c>
      <c r="C59" s="28" t="s">
        <v>64</v>
      </c>
      <c r="D59" s="28" t="s">
        <v>27</v>
      </c>
      <c r="E59" s="23">
        <f>F59+G59</f>
        <v>0</v>
      </c>
      <c r="F59" s="23">
        <v>0</v>
      </c>
      <c r="G59" s="23">
        <v>0</v>
      </c>
    </row>
    <row r="60" spans="1:7" s="16" customFormat="1" ht="18.75" hidden="1">
      <c r="A60" s="66"/>
      <c r="B60" s="80" t="s">
        <v>35</v>
      </c>
      <c r="C60" s="80"/>
      <c r="D60" s="80"/>
      <c r="E60" s="19">
        <f>F60+G60</f>
        <v>0</v>
      </c>
      <c r="F60" s="19">
        <f>F59</f>
        <v>0</v>
      </c>
      <c r="G60" s="19">
        <v>0</v>
      </c>
    </row>
    <row r="61" spans="1:7" s="16" customFormat="1" ht="23.25" customHeight="1">
      <c r="A61" s="66">
        <v>8</v>
      </c>
      <c r="B61" s="81" t="s">
        <v>65</v>
      </c>
      <c r="C61" s="28" t="s">
        <v>66</v>
      </c>
      <c r="D61" s="28" t="s">
        <v>39</v>
      </c>
      <c r="E61" s="23">
        <f>F61+G61</f>
        <v>6452</v>
      </c>
      <c r="F61" s="23">
        <v>0</v>
      </c>
      <c r="G61" s="23">
        <v>6452</v>
      </c>
    </row>
    <row r="62" spans="1:7" s="16" customFormat="1" ht="23.25" customHeight="1">
      <c r="A62" s="66"/>
      <c r="B62" s="81"/>
      <c r="C62" s="28" t="s">
        <v>66</v>
      </c>
      <c r="D62" s="28" t="s">
        <v>40</v>
      </c>
      <c r="E62" s="23">
        <f>F62+G62</f>
        <v>1948</v>
      </c>
      <c r="F62" s="23">
        <v>0</v>
      </c>
      <c r="G62" s="23">
        <v>1948</v>
      </c>
    </row>
    <row r="63" spans="1:7" s="16" customFormat="1" ht="23.25" customHeight="1">
      <c r="A63" s="66"/>
      <c r="B63" s="81"/>
      <c r="C63" s="28" t="s">
        <v>66</v>
      </c>
      <c r="D63" s="28" t="s">
        <v>27</v>
      </c>
      <c r="E63" s="23">
        <f>F63+G63</f>
        <v>0</v>
      </c>
      <c r="F63" s="23">
        <v>0</v>
      </c>
      <c r="G63" s="23">
        <v>0</v>
      </c>
    </row>
    <row r="64" spans="1:7" s="16" customFormat="1" ht="18.75" customHeight="1">
      <c r="A64" s="66"/>
      <c r="B64" s="82" t="s">
        <v>35</v>
      </c>
      <c r="C64" s="82"/>
      <c r="D64" s="82"/>
      <c r="E64" s="19">
        <f>E61+E62+E63</f>
        <v>8400</v>
      </c>
      <c r="F64" s="19">
        <f>F61+F62+F63</f>
        <v>0</v>
      </c>
      <c r="G64" s="19">
        <f>G61+G62+G63</f>
        <v>8400</v>
      </c>
    </row>
    <row r="65" spans="2:7" s="16" customFormat="1" ht="124.5" customHeight="1" hidden="1">
      <c r="B65" s="44" t="s">
        <v>67</v>
      </c>
      <c r="C65" s="28" t="s">
        <v>68</v>
      </c>
      <c r="D65" s="28" t="s">
        <v>27</v>
      </c>
      <c r="E65" s="23">
        <f>F65+G65</f>
        <v>0</v>
      </c>
      <c r="F65" s="23">
        <v>0</v>
      </c>
      <c r="G65" s="23">
        <v>0</v>
      </c>
    </row>
    <row r="66" spans="2:7" s="16" customFormat="1" ht="98.25" customHeight="1" hidden="1">
      <c r="B66" s="45" t="s">
        <v>69</v>
      </c>
      <c r="C66" s="28" t="s">
        <v>70</v>
      </c>
      <c r="D66" s="28" t="s">
        <v>27</v>
      </c>
      <c r="E66" s="23">
        <f>F66+G66</f>
        <v>0</v>
      </c>
      <c r="F66" s="23">
        <v>0</v>
      </c>
      <c r="G66" s="23">
        <v>0</v>
      </c>
    </row>
    <row r="67" spans="1:7" s="16" customFormat="1" ht="47.25" customHeight="1">
      <c r="A67" s="66">
        <v>9</v>
      </c>
      <c r="B67" s="83" t="s">
        <v>71</v>
      </c>
      <c r="C67" s="84" t="s">
        <v>72</v>
      </c>
      <c r="D67" s="28" t="s">
        <v>27</v>
      </c>
      <c r="E67" s="23">
        <f>F67+G67</f>
        <v>150000</v>
      </c>
      <c r="F67" s="23">
        <v>150000</v>
      </c>
      <c r="G67" s="23">
        <v>0</v>
      </c>
    </row>
    <row r="68" spans="1:7" s="16" customFormat="1" ht="47.25" customHeight="1">
      <c r="A68" s="66"/>
      <c r="B68" s="83"/>
      <c r="C68" s="84"/>
      <c r="D68" s="28" t="s">
        <v>28</v>
      </c>
      <c r="E68" s="23">
        <f>F68+G68</f>
        <v>415846</v>
      </c>
      <c r="F68" s="23">
        <v>415846</v>
      </c>
      <c r="G68" s="23">
        <v>0</v>
      </c>
    </row>
    <row r="69" spans="1:7" s="16" customFormat="1" ht="18.75" customHeight="1">
      <c r="A69" s="66"/>
      <c r="B69" s="68" t="s">
        <v>35</v>
      </c>
      <c r="C69" s="68"/>
      <c r="D69" s="68"/>
      <c r="E69" s="19">
        <f>E67+E68</f>
        <v>565846</v>
      </c>
      <c r="F69" s="19">
        <f>F67+F68</f>
        <v>565846</v>
      </c>
      <c r="G69" s="19">
        <f>G67</f>
        <v>0</v>
      </c>
    </row>
    <row r="70" spans="1:7" s="16" customFormat="1" ht="56.25" customHeight="1">
      <c r="A70" s="66">
        <v>10</v>
      </c>
      <c r="B70" s="73" t="s">
        <v>73</v>
      </c>
      <c r="C70" s="47">
        <v>3810199990</v>
      </c>
      <c r="D70" s="47">
        <v>244</v>
      </c>
      <c r="E70" s="23">
        <f>F70+G70</f>
        <v>500000</v>
      </c>
      <c r="F70" s="23">
        <v>500000</v>
      </c>
      <c r="G70" s="23">
        <v>0</v>
      </c>
    </row>
    <row r="71" spans="1:7" s="16" customFormat="1" ht="18.75" customHeight="1" hidden="1">
      <c r="A71" s="66"/>
      <c r="B71" s="73"/>
      <c r="C71" s="47">
        <v>3810299990</v>
      </c>
      <c r="D71" s="47">
        <v>244</v>
      </c>
      <c r="E71" s="23">
        <f>F71+G71</f>
        <v>0</v>
      </c>
      <c r="F71" s="23">
        <v>0</v>
      </c>
      <c r="G71" s="23">
        <v>0</v>
      </c>
    </row>
    <row r="72" spans="1:7" s="16" customFormat="1" ht="18.75" hidden="1">
      <c r="A72" s="66"/>
      <c r="B72" s="73"/>
      <c r="C72" s="28" t="s">
        <v>74</v>
      </c>
      <c r="D72" s="28" t="s">
        <v>27</v>
      </c>
      <c r="E72" s="23">
        <f>F72+G72</f>
        <v>0</v>
      </c>
      <c r="F72" s="23">
        <v>0</v>
      </c>
      <c r="G72" s="23">
        <v>0</v>
      </c>
    </row>
    <row r="73" spans="1:7" s="16" customFormat="1" ht="18.75" customHeight="1">
      <c r="A73" s="66"/>
      <c r="B73" s="68" t="s">
        <v>35</v>
      </c>
      <c r="C73" s="68"/>
      <c r="D73" s="68"/>
      <c r="E73" s="23">
        <f>E72+E70+E71</f>
        <v>500000</v>
      </c>
      <c r="F73" s="23">
        <f>F72+F71+F70</f>
        <v>500000</v>
      </c>
      <c r="G73" s="23">
        <f>G72+G71+G70</f>
        <v>0</v>
      </c>
    </row>
    <row r="74" spans="1:7" s="16" customFormat="1" ht="56.25" customHeight="1">
      <c r="A74" s="66">
        <v>11</v>
      </c>
      <c r="B74" s="48" t="s">
        <v>75</v>
      </c>
      <c r="C74" s="12" t="s">
        <v>76</v>
      </c>
      <c r="D74" s="12"/>
      <c r="E74" s="23"/>
      <c r="F74" s="23"/>
      <c r="G74" s="23"/>
    </row>
    <row r="75" spans="1:7" s="16" customFormat="1" ht="18.75" customHeight="1">
      <c r="A75" s="66"/>
      <c r="B75" s="85" t="s">
        <v>77</v>
      </c>
      <c r="C75" s="28" t="s">
        <v>78</v>
      </c>
      <c r="D75" s="28" t="s">
        <v>39</v>
      </c>
      <c r="E75" s="23">
        <f aca="true" t="shared" si="3" ref="E75:E87">F75+G75</f>
        <v>1078112</v>
      </c>
      <c r="F75" s="23">
        <v>1078112</v>
      </c>
      <c r="G75" s="50">
        <v>0</v>
      </c>
    </row>
    <row r="76" spans="1:7" s="16" customFormat="1" ht="18.75">
      <c r="A76" s="66"/>
      <c r="B76" s="85"/>
      <c r="C76" s="28" t="s">
        <v>78</v>
      </c>
      <c r="D76" s="28" t="s">
        <v>40</v>
      </c>
      <c r="E76" s="23">
        <f t="shared" si="3"/>
        <v>332340</v>
      </c>
      <c r="F76" s="23">
        <v>332340</v>
      </c>
      <c r="G76" s="50">
        <v>0</v>
      </c>
    </row>
    <row r="77" spans="1:7" s="16" customFormat="1" ht="18.75" customHeight="1">
      <c r="A77" s="66"/>
      <c r="B77" s="86" t="s">
        <v>79</v>
      </c>
      <c r="C77" s="27" t="s">
        <v>80</v>
      </c>
      <c r="D77" s="28" t="s">
        <v>39</v>
      </c>
      <c r="E77" s="23">
        <f t="shared" si="3"/>
        <v>2811500</v>
      </c>
      <c r="F77" s="23">
        <v>2811500</v>
      </c>
      <c r="G77" s="50">
        <v>0</v>
      </c>
    </row>
    <row r="78" spans="1:7" s="16" customFormat="1" ht="18.75">
      <c r="A78" s="66"/>
      <c r="B78" s="86"/>
      <c r="C78" s="27" t="s">
        <v>80</v>
      </c>
      <c r="D78" s="28" t="s">
        <v>81</v>
      </c>
      <c r="E78" s="23">
        <f t="shared" si="3"/>
        <v>171000</v>
      </c>
      <c r="F78" s="23">
        <v>171000</v>
      </c>
      <c r="G78" s="50">
        <v>0</v>
      </c>
    </row>
    <row r="79" spans="1:7" s="16" customFormat="1" ht="18.75">
      <c r="A79" s="66"/>
      <c r="B79" s="86"/>
      <c r="C79" s="27" t="s">
        <v>80</v>
      </c>
      <c r="D79" s="28" t="s">
        <v>40</v>
      </c>
      <c r="E79" s="23">
        <f t="shared" si="3"/>
        <v>848850</v>
      </c>
      <c r="F79" s="23">
        <v>848850</v>
      </c>
      <c r="G79" s="50">
        <v>0</v>
      </c>
    </row>
    <row r="80" spans="1:10" s="16" customFormat="1" ht="18.75" customHeight="1">
      <c r="A80" s="66"/>
      <c r="B80" s="86" t="s">
        <v>82</v>
      </c>
      <c r="C80" s="28" t="s">
        <v>83</v>
      </c>
      <c r="D80" s="28" t="s">
        <v>39</v>
      </c>
      <c r="E80" s="23">
        <f t="shared" si="3"/>
        <v>3713620</v>
      </c>
      <c r="F80" s="23">
        <v>3713620</v>
      </c>
      <c r="G80" s="23">
        <v>0</v>
      </c>
      <c r="H80" s="52"/>
      <c r="I80" s="52"/>
      <c r="J80" s="52"/>
    </row>
    <row r="81" spans="1:10" s="16" customFormat="1" ht="18.75">
      <c r="A81" s="66"/>
      <c r="B81" s="86"/>
      <c r="C81" s="28" t="s">
        <v>83</v>
      </c>
      <c r="D81" s="28" t="s">
        <v>81</v>
      </c>
      <c r="E81" s="23">
        <f t="shared" si="3"/>
        <v>171680</v>
      </c>
      <c r="F81" s="23">
        <v>171680</v>
      </c>
      <c r="G81" s="23">
        <v>0</v>
      </c>
      <c r="H81" s="52"/>
      <c r="I81" s="52"/>
      <c r="J81" s="52"/>
    </row>
    <row r="82" spans="1:10" s="16" customFormat="1" ht="18.75">
      <c r="A82" s="66"/>
      <c r="B82" s="86"/>
      <c r="C82" s="28" t="s">
        <v>83</v>
      </c>
      <c r="D82" s="28" t="s">
        <v>40</v>
      </c>
      <c r="E82" s="23">
        <f t="shared" si="3"/>
        <v>1121500</v>
      </c>
      <c r="F82" s="23">
        <v>1121500</v>
      </c>
      <c r="G82" s="23">
        <v>0</v>
      </c>
      <c r="H82" s="52"/>
      <c r="I82" s="52"/>
      <c r="J82" s="52"/>
    </row>
    <row r="83" spans="1:10" s="16" customFormat="1" ht="18.75" customHeight="1">
      <c r="A83" s="66"/>
      <c r="B83" s="87" t="s">
        <v>84</v>
      </c>
      <c r="C83" s="53">
        <v>1900299990</v>
      </c>
      <c r="D83" s="54" t="s">
        <v>27</v>
      </c>
      <c r="E83" s="23">
        <f t="shared" si="3"/>
        <v>523202</v>
      </c>
      <c r="F83" s="23">
        <v>523202</v>
      </c>
      <c r="G83" s="23">
        <v>0</v>
      </c>
      <c r="H83" s="52"/>
      <c r="I83" s="52"/>
      <c r="J83" s="52"/>
    </row>
    <row r="84" spans="1:10" s="16" customFormat="1" ht="18.75" customHeight="1">
      <c r="A84" s="66"/>
      <c r="B84" s="87"/>
      <c r="C84" s="53">
        <v>1900299990</v>
      </c>
      <c r="D84" s="54" t="s">
        <v>28</v>
      </c>
      <c r="E84" s="23">
        <f t="shared" si="3"/>
        <v>568995</v>
      </c>
      <c r="F84" s="23">
        <v>568995</v>
      </c>
      <c r="G84" s="23">
        <v>0</v>
      </c>
      <c r="H84" s="52"/>
      <c r="I84" s="52"/>
      <c r="J84" s="52"/>
    </row>
    <row r="85" spans="1:10" s="16" customFormat="1" ht="18.75">
      <c r="A85" s="66"/>
      <c r="B85" s="87"/>
      <c r="C85" s="53">
        <v>1900299990</v>
      </c>
      <c r="D85" s="54" t="s">
        <v>85</v>
      </c>
      <c r="E85" s="23">
        <f t="shared" si="3"/>
        <v>85000</v>
      </c>
      <c r="F85" s="23">
        <v>85000</v>
      </c>
      <c r="G85" s="23">
        <v>0</v>
      </c>
      <c r="H85" s="52"/>
      <c r="I85" s="52"/>
      <c r="J85" s="52"/>
    </row>
    <row r="86" spans="1:10" s="16" customFormat="1" ht="18.75" customHeight="1">
      <c r="A86" s="66"/>
      <c r="B86" s="88" t="s">
        <v>86</v>
      </c>
      <c r="C86" s="54" t="s">
        <v>87</v>
      </c>
      <c r="D86" s="54" t="s">
        <v>27</v>
      </c>
      <c r="E86" s="23">
        <f t="shared" si="3"/>
        <v>717630.8</v>
      </c>
      <c r="F86" s="23">
        <v>717630.8</v>
      </c>
      <c r="G86" s="23">
        <v>0</v>
      </c>
      <c r="H86" s="52"/>
      <c r="I86" s="52"/>
      <c r="J86" s="52"/>
    </row>
    <row r="87" spans="1:10" s="16" customFormat="1" ht="18.75" hidden="1">
      <c r="A87" s="66"/>
      <c r="B87" s="88"/>
      <c r="C87" s="54" t="s">
        <v>87</v>
      </c>
      <c r="D87" s="54" t="s">
        <v>27</v>
      </c>
      <c r="E87" s="23">
        <f t="shared" si="3"/>
        <v>0</v>
      </c>
      <c r="F87" s="23">
        <v>0</v>
      </c>
      <c r="G87" s="23">
        <v>0</v>
      </c>
      <c r="H87" s="52"/>
      <c r="I87" s="52"/>
      <c r="J87" s="52"/>
    </row>
    <row r="88" spans="1:10" s="16" customFormat="1" ht="18.75">
      <c r="A88" s="66"/>
      <c r="B88" s="55" t="s">
        <v>88</v>
      </c>
      <c r="C88" s="54" t="s">
        <v>89</v>
      </c>
      <c r="D88" s="54" t="s">
        <v>90</v>
      </c>
      <c r="E88" s="23">
        <v>120000</v>
      </c>
      <c r="F88" s="23">
        <v>120000</v>
      </c>
      <c r="G88" s="23">
        <v>0</v>
      </c>
      <c r="H88" s="52"/>
      <c r="I88" s="52"/>
      <c r="J88" s="52"/>
    </row>
    <row r="89" spans="1:10" s="16" customFormat="1" ht="18.75" customHeight="1">
      <c r="A89" s="66"/>
      <c r="B89" s="89" t="s">
        <v>35</v>
      </c>
      <c r="C89" s="89" t="s">
        <v>91</v>
      </c>
      <c r="D89" s="89" t="s">
        <v>39</v>
      </c>
      <c r="E89" s="19">
        <f>F89+G89</f>
        <v>12263429.8</v>
      </c>
      <c r="F89" s="19">
        <f>F87+F86+F85+F83+F82+F81+F80+F79+F78+F77+F76+F75+F84+F88</f>
        <v>12263429.8</v>
      </c>
      <c r="G89" s="19">
        <f>G87+G86+G85+G83+G82+G81+G80+G79+G78+G77+G76+G75+G84+G88</f>
        <v>0</v>
      </c>
      <c r="H89" s="52"/>
      <c r="I89" s="52"/>
      <c r="J89" s="52"/>
    </row>
    <row r="90" spans="2:10" s="16" customFormat="1" ht="18.75">
      <c r="B90" s="56" t="s">
        <v>92</v>
      </c>
      <c r="C90" s="31"/>
      <c r="D90" s="31"/>
      <c r="E90" s="19">
        <f>F90+G90</f>
        <v>3283637.52</v>
      </c>
      <c r="F90" s="19">
        <f>F94+F98+F101+F102+F103</f>
        <v>2335737.52</v>
      </c>
      <c r="G90" s="19">
        <f>G94+G98+G101+G102+G103</f>
        <v>947900</v>
      </c>
      <c r="H90" s="52"/>
      <c r="I90" s="52"/>
      <c r="J90" s="52"/>
    </row>
    <row r="91" spans="2:10" s="16" customFormat="1" ht="18.75" customHeight="1">
      <c r="B91" s="69" t="s">
        <v>93</v>
      </c>
      <c r="C91" s="28" t="s">
        <v>94</v>
      </c>
      <c r="D91" s="28" t="s">
        <v>39</v>
      </c>
      <c r="E91" s="23">
        <f>F91+G91</f>
        <v>189630</v>
      </c>
      <c r="F91" s="23">
        <v>0</v>
      </c>
      <c r="G91" s="23">
        <v>189630</v>
      </c>
      <c r="H91" s="52"/>
      <c r="I91" s="52"/>
      <c r="J91" s="52"/>
    </row>
    <row r="92" spans="2:10" s="16" customFormat="1" ht="18.75">
      <c r="B92" s="69"/>
      <c r="C92" s="28" t="s">
        <v>94</v>
      </c>
      <c r="D92" s="28" t="s">
        <v>40</v>
      </c>
      <c r="E92" s="23">
        <f>F92+G92</f>
        <v>57270</v>
      </c>
      <c r="F92" s="23">
        <v>0</v>
      </c>
      <c r="G92" s="23">
        <v>57270</v>
      </c>
      <c r="H92" s="52"/>
      <c r="I92" s="52"/>
      <c r="J92" s="52"/>
    </row>
    <row r="93" spans="2:10" s="16" customFormat="1" ht="18.75">
      <c r="B93" s="69"/>
      <c r="C93" s="28" t="s">
        <v>94</v>
      </c>
      <c r="D93" s="28" t="s">
        <v>27</v>
      </c>
      <c r="E93" s="23">
        <f>F93+G93</f>
        <v>0</v>
      </c>
      <c r="F93" s="23">
        <v>0</v>
      </c>
      <c r="G93" s="23">
        <v>0</v>
      </c>
      <c r="H93" s="52"/>
      <c r="I93" s="52"/>
      <c r="J93" s="52"/>
    </row>
    <row r="94" spans="2:10" s="16" customFormat="1" ht="18.75">
      <c r="B94" s="66" t="s">
        <v>35</v>
      </c>
      <c r="C94" s="66"/>
      <c r="D94" s="66"/>
      <c r="E94" s="19">
        <f>E91+E92+E93</f>
        <v>246900</v>
      </c>
      <c r="F94" s="19">
        <f>F91+F92+F93</f>
        <v>0</v>
      </c>
      <c r="G94" s="19">
        <f>G91+G92+G93</f>
        <v>246900</v>
      </c>
      <c r="H94" s="52"/>
      <c r="I94" s="52"/>
      <c r="J94" s="52"/>
    </row>
    <row r="95" spans="2:10" s="16" customFormat="1" ht="37.5" hidden="1">
      <c r="B95" s="57" t="s">
        <v>95</v>
      </c>
      <c r="C95" s="28" t="s">
        <v>96</v>
      </c>
      <c r="D95" s="28" t="s">
        <v>97</v>
      </c>
      <c r="E95" s="23">
        <f aca="true" t="shared" si="4" ref="E95:E101">F95+G95</f>
        <v>0</v>
      </c>
      <c r="F95" s="23">
        <v>0</v>
      </c>
      <c r="G95" s="23">
        <v>0</v>
      </c>
      <c r="H95" s="52"/>
      <c r="I95" s="52"/>
      <c r="J95" s="52"/>
    </row>
    <row r="96" spans="2:10" s="16" customFormat="1" ht="58.5" customHeight="1">
      <c r="B96" s="90" t="s">
        <v>98</v>
      </c>
      <c r="C96" s="28" t="s">
        <v>99</v>
      </c>
      <c r="D96" s="28" t="s">
        <v>24</v>
      </c>
      <c r="E96" s="23">
        <f t="shared" si="4"/>
        <v>538402</v>
      </c>
      <c r="F96" s="23">
        <v>0</v>
      </c>
      <c r="G96" s="23">
        <v>538402</v>
      </c>
      <c r="H96" s="52"/>
      <c r="I96" s="52"/>
      <c r="J96" s="52"/>
    </row>
    <row r="97" spans="2:10" s="16" customFormat="1" ht="58.5" customHeight="1">
      <c r="B97" s="90" t="s">
        <v>100</v>
      </c>
      <c r="C97" s="28" t="s">
        <v>99</v>
      </c>
      <c r="D97" s="28" t="s">
        <v>26</v>
      </c>
      <c r="E97" s="23">
        <f t="shared" si="4"/>
        <v>162598</v>
      </c>
      <c r="F97" s="23">
        <v>0</v>
      </c>
      <c r="G97" s="23">
        <v>162598</v>
      </c>
      <c r="H97" s="52"/>
      <c r="I97" s="52"/>
      <c r="J97" s="52"/>
    </row>
    <row r="98" spans="2:10" s="16" customFormat="1" ht="18.75" customHeight="1">
      <c r="B98" s="91" t="s">
        <v>35</v>
      </c>
      <c r="C98" s="91"/>
      <c r="D98" s="91"/>
      <c r="E98" s="23">
        <f t="shared" si="4"/>
        <v>701000</v>
      </c>
      <c r="F98" s="23">
        <f>F96+F97</f>
        <v>0</v>
      </c>
      <c r="G98" s="23">
        <f>G96+G97</f>
        <v>701000</v>
      </c>
      <c r="H98" s="52"/>
      <c r="I98" s="52"/>
      <c r="J98" s="52"/>
    </row>
    <row r="99" spans="2:10" s="16" customFormat="1" ht="96" customHeight="1">
      <c r="B99" s="90" t="s">
        <v>101</v>
      </c>
      <c r="C99" s="28" t="s">
        <v>99</v>
      </c>
      <c r="D99" s="28" t="s">
        <v>24</v>
      </c>
      <c r="E99" s="23">
        <f t="shared" si="4"/>
        <v>435253</v>
      </c>
      <c r="F99" s="23">
        <v>435253</v>
      </c>
      <c r="G99" s="23">
        <v>0</v>
      </c>
      <c r="H99" s="52"/>
      <c r="I99" s="52"/>
      <c r="J99" s="52"/>
    </row>
    <row r="100" spans="2:10" s="16" customFormat="1" ht="18.75">
      <c r="B100" s="90"/>
      <c r="C100" s="28" t="s">
        <v>99</v>
      </c>
      <c r="D100" s="28" t="s">
        <v>26</v>
      </c>
      <c r="E100" s="23">
        <f t="shared" si="4"/>
        <v>131447</v>
      </c>
      <c r="F100" s="23">
        <v>131447</v>
      </c>
      <c r="G100" s="23">
        <v>0</v>
      </c>
      <c r="H100" s="52"/>
      <c r="I100" s="52"/>
      <c r="J100" s="52"/>
    </row>
    <row r="101" spans="2:10" s="16" customFormat="1" ht="18.75" customHeight="1">
      <c r="B101" s="91" t="s">
        <v>35</v>
      </c>
      <c r="C101" s="91"/>
      <c r="D101" s="91"/>
      <c r="E101" s="23">
        <f t="shared" si="4"/>
        <v>566700</v>
      </c>
      <c r="F101" s="23">
        <f>F99+F100</f>
        <v>566700</v>
      </c>
      <c r="G101" s="23">
        <f>G99+G100</f>
        <v>0</v>
      </c>
      <c r="H101" s="52"/>
      <c r="I101" s="52"/>
      <c r="J101" s="52"/>
    </row>
    <row r="102" spans="2:10" s="16" customFormat="1" ht="116.25" customHeight="1">
      <c r="B102" s="43" t="s">
        <v>102</v>
      </c>
      <c r="C102" s="28" t="s">
        <v>103</v>
      </c>
      <c r="D102" s="28" t="s">
        <v>104</v>
      </c>
      <c r="E102" s="23">
        <f>F102</f>
        <v>15135</v>
      </c>
      <c r="F102" s="23">
        <v>15135</v>
      </c>
      <c r="G102" s="23"/>
      <c r="H102" s="52"/>
      <c r="I102" s="52"/>
      <c r="J102" s="52"/>
    </row>
    <row r="103" spans="2:7" ht="18.75">
      <c r="B103" s="43" t="s">
        <v>105</v>
      </c>
      <c r="C103" s="28" t="s">
        <v>106</v>
      </c>
      <c r="D103" s="28" t="s">
        <v>27</v>
      </c>
      <c r="E103" s="23">
        <f>F103+G103</f>
        <v>1753902.52</v>
      </c>
      <c r="F103" s="23">
        <v>1753902.52</v>
      </c>
      <c r="G103" s="23">
        <v>0</v>
      </c>
    </row>
  </sheetData>
  <sheetProtection selectLockedCells="1" selectUnlockedCells="1"/>
  <mergeCells count="64">
    <mergeCell ref="B91:B93"/>
    <mergeCell ref="B94:D94"/>
    <mergeCell ref="B96:B97"/>
    <mergeCell ref="B98:D98"/>
    <mergeCell ref="B99:B100"/>
    <mergeCell ref="B101:D101"/>
    <mergeCell ref="A70:A73"/>
    <mergeCell ref="B70:B72"/>
    <mergeCell ref="B73:D73"/>
    <mergeCell ref="A74:A89"/>
    <mergeCell ref="B75:B76"/>
    <mergeCell ref="B77:B79"/>
    <mergeCell ref="B80:B82"/>
    <mergeCell ref="B83:B85"/>
    <mergeCell ref="B86:B87"/>
    <mergeCell ref="B89:D89"/>
    <mergeCell ref="A59:A60"/>
    <mergeCell ref="B60:D60"/>
    <mergeCell ref="A61:A64"/>
    <mergeCell ref="B61:B63"/>
    <mergeCell ref="B64:D64"/>
    <mergeCell ref="A67:A69"/>
    <mergeCell ref="B67:B68"/>
    <mergeCell ref="C67:C68"/>
    <mergeCell ref="B69:D69"/>
    <mergeCell ref="A50:A52"/>
    <mergeCell ref="B50:B51"/>
    <mergeCell ref="C50:C51"/>
    <mergeCell ref="B52:D52"/>
    <mergeCell ref="A53:A58"/>
    <mergeCell ref="B54:D54"/>
    <mergeCell ref="B55:B57"/>
    <mergeCell ref="A40:A45"/>
    <mergeCell ref="B40:B41"/>
    <mergeCell ref="C40:C41"/>
    <mergeCell ref="B42:B43"/>
    <mergeCell ref="B45:D45"/>
    <mergeCell ref="A46:A49"/>
    <mergeCell ref="B47:B48"/>
    <mergeCell ref="B49:D49"/>
    <mergeCell ref="A34:A35"/>
    <mergeCell ref="B35:D35"/>
    <mergeCell ref="A36:A37"/>
    <mergeCell ref="B37:D37"/>
    <mergeCell ref="A38:A39"/>
    <mergeCell ref="B39:D39"/>
    <mergeCell ref="F9:G9"/>
    <mergeCell ref="A14:A23"/>
    <mergeCell ref="B14:B20"/>
    <mergeCell ref="B23:D23"/>
    <mergeCell ref="A24:A33"/>
    <mergeCell ref="B24:B28"/>
    <mergeCell ref="B29:B32"/>
    <mergeCell ref="B33:D33"/>
    <mergeCell ref="E1:G1"/>
    <mergeCell ref="E2:G2"/>
    <mergeCell ref="E3:G3"/>
    <mergeCell ref="E4:G4"/>
    <mergeCell ref="B6:G7"/>
    <mergeCell ref="A9:A10"/>
    <mergeCell ref="B9:B10"/>
    <mergeCell ref="C9:C10"/>
    <mergeCell ref="D9:D10"/>
    <mergeCell ref="E9:E10"/>
  </mergeCells>
  <printOptions/>
  <pageMargins left="0.6694444444444444" right="0.5513888888888889" top="0.5513888888888889" bottom="0.5513888888888889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zoomScale="68" zoomScaleNormal="68" zoomScalePageLayoutView="0" workbookViewId="0" topLeftCell="A64">
      <selection activeCell="F74" sqref="F74"/>
    </sheetView>
  </sheetViews>
  <sheetFormatPr defaultColWidth="9.00390625" defaultRowHeight="15"/>
  <cols>
    <col min="1" max="1" width="9.00390625" style="0" customWidth="1"/>
    <col min="2" max="2" width="55.00390625" style="1" customWidth="1"/>
    <col min="3" max="3" width="19.140625" style="2" customWidth="1"/>
    <col min="4" max="4" width="5.8515625" style="2" customWidth="1"/>
    <col min="5" max="5" width="18.28125" style="3" customWidth="1"/>
    <col min="6" max="6" width="18.28125" style="4" customWidth="1"/>
    <col min="7" max="7" width="19.28125" style="4" customWidth="1"/>
    <col min="8" max="16384" width="9.00390625" style="1" customWidth="1"/>
  </cols>
  <sheetData>
    <row r="1" spans="5:7" ht="18.75">
      <c r="E1" s="59" t="s">
        <v>0</v>
      </c>
      <c r="F1" s="59"/>
      <c r="G1" s="59"/>
    </row>
    <row r="2" spans="5:7" ht="18.75">
      <c r="E2" s="59" t="s">
        <v>1</v>
      </c>
      <c r="F2" s="59"/>
      <c r="G2" s="59"/>
    </row>
    <row r="3" spans="5:7" ht="18.75">
      <c r="E3" s="59" t="s">
        <v>2</v>
      </c>
      <c r="F3" s="59"/>
      <c r="G3" s="59"/>
    </row>
    <row r="4" spans="5:7" ht="18.75">
      <c r="E4" s="59" t="s">
        <v>3</v>
      </c>
      <c r="F4" s="59"/>
      <c r="G4" s="59"/>
    </row>
    <row r="5" spans="6:7" ht="18.75">
      <c r="F5" s="5"/>
      <c r="G5" s="5"/>
    </row>
    <row r="6" spans="2:7" ht="29.25" customHeight="1">
      <c r="B6" s="60" t="s">
        <v>4</v>
      </c>
      <c r="C6" s="60"/>
      <c r="D6" s="60"/>
      <c r="E6" s="60"/>
      <c r="F6" s="60"/>
      <c r="G6" s="60"/>
    </row>
    <row r="7" spans="2:7" ht="75" customHeight="1">
      <c r="B7" s="60"/>
      <c r="C7" s="60"/>
      <c r="D7" s="60"/>
      <c r="E7" s="60"/>
      <c r="F7" s="60"/>
      <c r="G7" s="60" t="s">
        <v>5</v>
      </c>
    </row>
    <row r="8" spans="2:7" ht="18.75">
      <c r="B8" s="6"/>
      <c r="C8" s="7"/>
      <c r="D8" s="7"/>
      <c r="E8" s="8"/>
      <c r="F8" s="9"/>
      <c r="G8" s="10" t="s">
        <v>6</v>
      </c>
    </row>
    <row r="9" spans="1:7" ht="18.75" customHeight="1">
      <c r="A9" s="61" t="s">
        <v>7</v>
      </c>
      <c r="B9" s="62" t="s">
        <v>8</v>
      </c>
      <c r="C9" s="63" t="s">
        <v>9</v>
      </c>
      <c r="D9" s="63" t="s">
        <v>10</v>
      </c>
      <c r="E9" s="64" t="s">
        <v>11</v>
      </c>
      <c r="F9" s="65" t="s">
        <v>12</v>
      </c>
      <c r="G9" s="65"/>
    </row>
    <row r="10" spans="1:7" ht="168.75">
      <c r="A10" s="61"/>
      <c r="B10" s="62"/>
      <c r="C10" s="63"/>
      <c r="D10" s="63"/>
      <c r="E10" s="64"/>
      <c r="F10" s="14" t="s">
        <v>13</v>
      </c>
      <c r="G10" s="15" t="s">
        <v>14</v>
      </c>
    </row>
    <row r="11" spans="2:7" ht="18.75">
      <c r="B11" s="11">
        <v>1</v>
      </c>
      <c r="C11" s="12" t="s">
        <v>15</v>
      </c>
      <c r="D11" s="12" t="s">
        <v>16</v>
      </c>
      <c r="E11" s="13" t="s">
        <v>17</v>
      </c>
      <c r="F11" s="13" t="s">
        <v>18</v>
      </c>
      <c r="G11" s="13" t="s">
        <v>19</v>
      </c>
    </row>
    <row r="12" spans="2:9" s="16" customFormat="1" ht="18.75">
      <c r="B12" s="17" t="s">
        <v>20</v>
      </c>
      <c r="C12" s="18"/>
      <c r="D12" s="18"/>
      <c r="E12" s="19">
        <f>E13+E90</f>
        <v>31783</v>
      </c>
      <c r="F12" s="19">
        <f>F13+F90</f>
        <v>30810.9</v>
      </c>
      <c r="G12" s="19">
        <f>G13+G90</f>
        <v>972.1</v>
      </c>
      <c r="I12" s="20"/>
    </row>
    <row r="13" spans="2:9" s="16" customFormat="1" ht="18.75">
      <c r="B13" s="21" t="s">
        <v>21</v>
      </c>
      <c r="C13" s="18"/>
      <c r="D13" s="18"/>
      <c r="E13" s="19">
        <f aca="true" t="shared" si="0" ref="E13:E22">F13+G13</f>
        <v>28499.4</v>
      </c>
      <c r="F13" s="19">
        <f>F23+F33+F35+F45+F49+F52+F60+F54+F58+F64+F69+F73+F89+F39+F37</f>
        <v>28475.2</v>
      </c>
      <c r="G13" s="19">
        <f>G23+G33+G35+G45+G49+G52+G60+G54+G58+G64+G69+G73+G89+G39+G37</f>
        <v>24.2</v>
      </c>
      <c r="I13" s="20"/>
    </row>
    <row r="14" spans="1:9" s="16" customFormat="1" ht="18.75" customHeight="1">
      <c r="A14" s="66">
        <v>1</v>
      </c>
      <c r="B14" s="67" t="s">
        <v>22</v>
      </c>
      <c r="C14" s="12" t="s">
        <v>23</v>
      </c>
      <c r="D14" s="12" t="s">
        <v>24</v>
      </c>
      <c r="E14" s="23">
        <f t="shared" si="0"/>
        <v>5114.3</v>
      </c>
      <c r="F14" s="23">
        <v>5114.3</v>
      </c>
      <c r="G14" s="23">
        <v>0</v>
      </c>
      <c r="I14" s="20"/>
    </row>
    <row r="15" spans="1:9" s="16" customFormat="1" ht="18.75">
      <c r="A15" s="66"/>
      <c r="B15" s="67"/>
      <c r="C15" s="12" t="s">
        <v>23</v>
      </c>
      <c r="D15" s="12" t="s">
        <v>25</v>
      </c>
      <c r="E15" s="23">
        <f t="shared" si="0"/>
        <v>100</v>
      </c>
      <c r="F15" s="23">
        <v>100</v>
      </c>
      <c r="G15" s="23">
        <v>0</v>
      </c>
      <c r="I15" s="20"/>
    </row>
    <row r="16" spans="1:9" s="16" customFormat="1" ht="18.75">
      <c r="A16" s="66"/>
      <c r="B16" s="67"/>
      <c r="C16" s="12" t="s">
        <v>23</v>
      </c>
      <c r="D16" s="12" t="s">
        <v>26</v>
      </c>
      <c r="E16" s="23">
        <f t="shared" si="0"/>
        <v>1580</v>
      </c>
      <c r="F16" s="23">
        <v>1580</v>
      </c>
      <c r="G16" s="23">
        <v>0</v>
      </c>
      <c r="I16" s="20"/>
    </row>
    <row r="17" spans="1:9" s="16" customFormat="1" ht="18.75">
      <c r="A17" s="66"/>
      <c r="B17" s="67"/>
      <c r="C17" s="12" t="s">
        <v>23</v>
      </c>
      <c r="D17" s="12" t="s">
        <v>27</v>
      </c>
      <c r="E17" s="23">
        <f t="shared" si="0"/>
        <v>559.6</v>
      </c>
      <c r="F17" s="23">
        <v>559.6</v>
      </c>
      <c r="G17" s="23">
        <v>0</v>
      </c>
      <c r="I17" s="20"/>
    </row>
    <row r="18" spans="1:9" s="16" customFormat="1" ht="18.75">
      <c r="A18" s="66"/>
      <c r="B18" s="67"/>
      <c r="C18" s="12" t="s">
        <v>23</v>
      </c>
      <c r="D18" s="12" t="s">
        <v>28</v>
      </c>
      <c r="E18" s="23">
        <f t="shared" si="0"/>
        <v>1321.1</v>
      </c>
      <c r="F18" s="23">
        <v>1321.1</v>
      </c>
      <c r="G18" s="23">
        <v>0</v>
      </c>
      <c r="I18" s="20"/>
    </row>
    <row r="19" spans="1:9" s="16" customFormat="1" ht="18.75">
      <c r="A19" s="66"/>
      <c r="B19" s="67"/>
      <c r="C19" s="12" t="s">
        <v>23</v>
      </c>
      <c r="D19" s="12" t="s">
        <v>29</v>
      </c>
      <c r="E19" s="23">
        <f t="shared" si="0"/>
        <v>15</v>
      </c>
      <c r="F19" s="23">
        <v>15</v>
      </c>
      <c r="G19" s="23">
        <v>0</v>
      </c>
      <c r="I19" s="20"/>
    </row>
    <row r="20" spans="1:9" s="16" customFormat="1" ht="18.75">
      <c r="A20" s="66"/>
      <c r="B20" s="67"/>
      <c r="C20" s="12" t="s">
        <v>23</v>
      </c>
      <c r="D20" s="12" t="s">
        <v>30</v>
      </c>
      <c r="E20" s="23">
        <f t="shared" si="0"/>
        <v>0</v>
      </c>
      <c r="F20" s="23">
        <v>0</v>
      </c>
      <c r="G20" s="23">
        <v>0</v>
      </c>
      <c r="I20" s="20"/>
    </row>
    <row r="21" spans="1:7" s="16" customFormat="1" ht="150" hidden="1">
      <c r="A21" s="66"/>
      <c r="B21" s="24" t="s">
        <v>31</v>
      </c>
      <c r="C21" s="12" t="s">
        <v>32</v>
      </c>
      <c r="D21" s="12" t="s">
        <v>27</v>
      </c>
      <c r="E21" s="23">
        <f t="shared" si="0"/>
        <v>0</v>
      </c>
      <c r="F21" s="23">
        <v>0</v>
      </c>
      <c r="G21" s="23">
        <v>0</v>
      </c>
    </row>
    <row r="22" spans="1:7" s="16" customFormat="1" ht="56.25" hidden="1">
      <c r="A22" s="66"/>
      <c r="B22" s="24" t="s">
        <v>33</v>
      </c>
      <c r="C22" s="12" t="s">
        <v>34</v>
      </c>
      <c r="D22" s="12" t="s">
        <v>27</v>
      </c>
      <c r="E22" s="23">
        <f t="shared" si="0"/>
        <v>0</v>
      </c>
      <c r="F22" s="23">
        <v>0</v>
      </c>
      <c r="G22" s="23">
        <v>0</v>
      </c>
    </row>
    <row r="23" spans="1:7" s="16" customFormat="1" ht="18.75" customHeight="1">
      <c r="A23" s="66"/>
      <c r="B23" s="68" t="s">
        <v>35</v>
      </c>
      <c r="C23" s="68"/>
      <c r="D23" s="68"/>
      <c r="E23" s="19">
        <f>E22+E21+E20+E19+E18+E17+E16+E15+E14</f>
        <v>8690</v>
      </c>
      <c r="F23" s="19">
        <f>F22+F21+F20+F19+F18+F17+F16+F15+F14</f>
        <v>8690</v>
      </c>
      <c r="G23" s="19">
        <f>G22+G21+G20+G19+G18+G17+G16+G15+G14</f>
        <v>0</v>
      </c>
    </row>
    <row r="24" spans="1:7" s="26" customFormat="1" ht="18.75" customHeight="1">
      <c r="A24" s="66">
        <v>2</v>
      </c>
      <c r="B24" s="69" t="s">
        <v>36</v>
      </c>
      <c r="C24" s="12" t="s">
        <v>37</v>
      </c>
      <c r="D24" s="12" t="s">
        <v>24</v>
      </c>
      <c r="E24" s="23">
        <f aca="true" t="shared" si="1" ref="E24:E34">F24+G24</f>
        <v>1223.9</v>
      </c>
      <c r="F24" s="23">
        <v>1223.9</v>
      </c>
      <c r="G24" s="23">
        <v>0</v>
      </c>
    </row>
    <row r="25" spans="1:7" s="26" customFormat="1" ht="18.75">
      <c r="A25" s="66"/>
      <c r="B25" s="69"/>
      <c r="C25" s="12" t="s">
        <v>37</v>
      </c>
      <c r="D25" s="12" t="s">
        <v>25</v>
      </c>
      <c r="E25" s="23">
        <f t="shared" si="1"/>
        <v>1</v>
      </c>
      <c r="F25" s="23">
        <v>1</v>
      </c>
      <c r="G25" s="23">
        <v>0</v>
      </c>
    </row>
    <row r="26" spans="1:7" s="26" customFormat="1" ht="18.75">
      <c r="A26" s="66"/>
      <c r="B26" s="69"/>
      <c r="C26" s="12" t="s">
        <v>37</v>
      </c>
      <c r="D26" s="12" t="s">
        <v>26</v>
      </c>
      <c r="E26" s="23">
        <f t="shared" si="1"/>
        <v>369.6</v>
      </c>
      <c r="F26" s="23">
        <v>369.6</v>
      </c>
      <c r="G26" s="23">
        <v>0</v>
      </c>
    </row>
    <row r="27" spans="1:7" s="26" customFormat="1" ht="18.75">
      <c r="A27" s="66"/>
      <c r="B27" s="69"/>
      <c r="C27" s="12" t="s">
        <v>37</v>
      </c>
      <c r="D27" s="12" t="s">
        <v>27</v>
      </c>
      <c r="E27" s="23">
        <f t="shared" si="1"/>
        <v>256</v>
      </c>
      <c r="F27" s="23">
        <v>256</v>
      </c>
      <c r="G27" s="23"/>
    </row>
    <row r="28" spans="1:7" s="26" customFormat="1" ht="18.75">
      <c r="A28" s="66"/>
      <c r="B28" s="69"/>
      <c r="C28" s="12" t="s">
        <v>37</v>
      </c>
      <c r="D28" s="12" t="s">
        <v>28</v>
      </c>
      <c r="E28" s="23">
        <f t="shared" si="1"/>
        <v>320</v>
      </c>
      <c r="F28" s="23">
        <v>320</v>
      </c>
      <c r="G28" s="23">
        <v>0</v>
      </c>
    </row>
    <row r="29" spans="1:7" s="16" customFormat="1" ht="21.75" customHeight="1" hidden="1">
      <c r="A29" s="66"/>
      <c r="B29" s="70"/>
      <c r="C29" s="12" t="s">
        <v>38</v>
      </c>
      <c r="D29" s="27" t="s">
        <v>39</v>
      </c>
      <c r="E29" s="23">
        <f t="shared" si="1"/>
        <v>0</v>
      </c>
      <c r="F29" s="23"/>
      <c r="G29" s="23">
        <v>0</v>
      </c>
    </row>
    <row r="30" spans="1:7" s="16" customFormat="1" ht="18.75" hidden="1">
      <c r="A30" s="66"/>
      <c r="B30" s="70"/>
      <c r="C30" s="12" t="s">
        <v>38</v>
      </c>
      <c r="D30" s="28" t="s">
        <v>40</v>
      </c>
      <c r="E30" s="23">
        <f t="shared" si="1"/>
        <v>0</v>
      </c>
      <c r="F30" s="23"/>
      <c r="G30" s="23">
        <v>0</v>
      </c>
    </row>
    <row r="31" spans="1:7" s="16" customFormat="1" ht="18.75" hidden="1">
      <c r="A31" s="66"/>
      <c r="B31" s="70"/>
      <c r="C31" s="12" t="s">
        <v>41</v>
      </c>
      <c r="D31" s="28" t="s">
        <v>39</v>
      </c>
      <c r="E31" s="23">
        <f t="shared" si="1"/>
        <v>0</v>
      </c>
      <c r="F31" s="23"/>
      <c r="G31" s="23">
        <v>0</v>
      </c>
    </row>
    <row r="32" spans="1:7" s="16" customFormat="1" ht="18.75" hidden="1">
      <c r="A32" s="66"/>
      <c r="B32" s="70"/>
      <c r="C32" s="12" t="s">
        <v>41</v>
      </c>
      <c r="D32" s="28" t="s">
        <v>39</v>
      </c>
      <c r="E32" s="23">
        <f t="shared" si="1"/>
        <v>0</v>
      </c>
      <c r="F32" s="23"/>
      <c r="G32" s="23">
        <v>0</v>
      </c>
    </row>
    <row r="33" spans="1:7" s="16" customFormat="1" ht="18.75" customHeight="1">
      <c r="A33" s="66"/>
      <c r="B33" s="71" t="s">
        <v>35</v>
      </c>
      <c r="C33" s="71"/>
      <c r="D33" s="71"/>
      <c r="E33" s="19">
        <f t="shared" si="1"/>
        <v>2170.5</v>
      </c>
      <c r="F33" s="19">
        <f>F24+F25+F26+F28+F27</f>
        <v>2170.5</v>
      </c>
      <c r="G33" s="19">
        <f>G24+G25+G26+G28</f>
        <v>0</v>
      </c>
    </row>
    <row r="34" spans="1:7" s="16" customFormat="1" ht="93" customHeight="1" hidden="1">
      <c r="A34" s="66"/>
      <c r="B34" s="24" t="s">
        <v>42</v>
      </c>
      <c r="C34" s="29" t="s">
        <v>43</v>
      </c>
      <c r="D34" s="30">
        <v>244</v>
      </c>
      <c r="E34" s="23">
        <f t="shared" si="1"/>
        <v>0</v>
      </c>
      <c r="F34" s="23">
        <v>0</v>
      </c>
      <c r="G34" s="23">
        <v>0</v>
      </c>
    </row>
    <row r="35" spans="1:7" s="16" customFormat="1" ht="18.75" customHeight="1" hidden="1">
      <c r="A35" s="66"/>
      <c r="B35" s="71" t="s">
        <v>35</v>
      </c>
      <c r="C35" s="71"/>
      <c r="D35" s="71"/>
      <c r="E35" s="19">
        <f>F35</f>
        <v>0</v>
      </c>
      <c r="F35" s="19">
        <f>F34</f>
        <v>0</v>
      </c>
      <c r="G35" s="19">
        <f>G34</f>
        <v>0</v>
      </c>
    </row>
    <row r="36" spans="1:7" s="16" customFormat="1" ht="78.75" customHeight="1">
      <c r="A36" s="66">
        <v>3</v>
      </c>
      <c r="B36" s="24" t="s">
        <v>44</v>
      </c>
      <c r="C36" s="29" t="s">
        <v>45</v>
      </c>
      <c r="D36" s="31" t="s">
        <v>27</v>
      </c>
      <c r="E36" s="23">
        <f aca="true" t="shared" si="2" ref="E36:E44">F36+G36</f>
        <v>4.3</v>
      </c>
      <c r="F36" s="23">
        <v>0</v>
      </c>
      <c r="G36" s="23">
        <v>4.3</v>
      </c>
    </row>
    <row r="37" spans="1:7" s="16" customFormat="1" ht="18.75" customHeight="1">
      <c r="A37" s="66"/>
      <c r="B37" s="71" t="s">
        <v>35</v>
      </c>
      <c r="C37" s="71"/>
      <c r="D37" s="71"/>
      <c r="E37" s="19">
        <f t="shared" si="2"/>
        <v>4.3</v>
      </c>
      <c r="F37" s="19">
        <f>F36</f>
        <v>0</v>
      </c>
      <c r="G37" s="19">
        <f>G36</f>
        <v>4.3</v>
      </c>
    </row>
    <row r="38" spans="1:7" s="16" customFormat="1" ht="82.5" customHeight="1">
      <c r="A38" s="66">
        <v>4</v>
      </c>
      <c r="B38" s="32" t="s">
        <v>46</v>
      </c>
      <c r="C38" s="30">
        <v>1100199990</v>
      </c>
      <c r="D38" s="30">
        <v>244</v>
      </c>
      <c r="E38" s="23">
        <f t="shared" si="2"/>
        <v>256.4</v>
      </c>
      <c r="F38" s="23">
        <v>256.4</v>
      </c>
      <c r="G38" s="23">
        <v>0</v>
      </c>
    </row>
    <row r="39" spans="1:7" s="16" customFormat="1" ht="18.75" customHeight="1">
      <c r="A39" s="66"/>
      <c r="B39" s="71" t="s">
        <v>35</v>
      </c>
      <c r="C39" s="71"/>
      <c r="D39" s="71"/>
      <c r="E39" s="19">
        <f t="shared" si="2"/>
        <v>256.4</v>
      </c>
      <c r="F39" s="19">
        <f>F38</f>
        <v>256.4</v>
      </c>
      <c r="G39" s="19">
        <f>G38</f>
        <v>0</v>
      </c>
    </row>
    <row r="40" spans="1:7" s="16" customFormat="1" ht="70.5" customHeight="1">
      <c r="A40" s="66">
        <v>5</v>
      </c>
      <c r="B40" s="72" t="s">
        <v>47</v>
      </c>
      <c r="C40" s="63" t="s">
        <v>48</v>
      </c>
      <c r="D40" s="31" t="s">
        <v>49</v>
      </c>
      <c r="E40" s="23">
        <f t="shared" si="2"/>
        <v>8.1</v>
      </c>
      <c r="F40" s="23">
        <v>8.1</v>
      </c>
      <c r="G40" s="19">
        <v>0</v>
      </c>
    </row>
    <row r="41" spans="1:7" s="16" customFormat="1" ht="78.75" customHeight="1">
      <c r="A41" s="66"/>
      <c r="B41" s="72"/>
      <c r="C41" s="63"/>
      <c r="D41" s="12" t="s">
        <v>27</v>
      </c>
      <c r="E41" s="23">
        <f t="shared" si="2"/>
        <v>3.4</v>
      </c>
      <c r="F41" s="23">
        <v>3.4</v>
      </c>
      <c r="G41" s="23">
        <v>0</v>
      </c>
    </row>
    <row r="42" spans="1:7" s="16" customFormat="1" ht="51" customHeight="1">
      <c r="A42" s="66"/>
      <c r="B42" s="72" t="s">
        <v>107</v>
      </c>
      <c r="C42" s="28" t="s">
        <v>51</v>
      </c>
      <c r="D42" s="12" t="s">
        <v>49</v>
      </c>
      <c r="E42" s="23">
        <f t="shared" si="2"/>
        <v>8.1</v>
      </c>
      <c r="F42" s="23">
        <v>0</v>
      </c>
      <c r="G42" s="23">
        <v>8.1</v>
      </c>
    </row>
    <row r="43" spans="1:7" s="16" customFormat="1" ht="51" customHeight="1">
      <c r="A43" s="66"/>
      <c r="B43" s="72"/>
      <c r="C43" s="28" t="s">
        <v>51</v>
      </c>
      <c r="D43" s="28" t="s">
        <v>27</v>
      </c>
      <c r="E43" s="23">
        <f t="shared" si="2"/>
        <v>3.4</v>
      </c>
      <c r="F43" s="23">
        <v>0</v>
      </c>
      <c r="G43" s="23">
        <v>3.4</v>
      </c>
    </row>
    <row r="44" spans="1:7" s="16" customFormat="1" ht="262.5" hidden="1">
      <c r="A44" s="66"/>
      <c r="B44" s="34" t="s">
        <v>52</v>
      </c>
      <c r="C44" s="28" t="s">
        <v>53</v>
      </c>
      <c r="D44" s="28" t="s">
        <v>27</v>
      </c>
      <c r="E44" s="23">
        <f t="shared" si="2"/>
        <v>0</v>
      </c>
      <c r="F44" s="23">
        <v>0</v>
      </c>
      <c r="G44" s="23">
        <v>0</v>
      </c>
    </row>
    <row r="45" spans="1:7" s="16" customFormat="1" ht="18.75" customHeight="1">
      <c r="A45" s="66"/>
      <c r="B45" s="71" t="s">
        <v>35</v>
      </c>
      <c r="C45" s="71"/>
      <c r="D45" s="71"/>
      <c r="E45" s="19">
        <f>E41+E42+E43+E40</f>
        <v>23</v>
      </c>
      <c r="F45" s="19">
        <f>F41+F42+F43+F40</f>
        <v>11.5</v>
      </c>
      <c r="G45" s="19">
        <f>G41+G42+G43</f>
        <v>11.5</v>
      </c>
    </row>
    <row r="46" spans="1:7" s="35" customFormat="1" ht="80.25" customHeight="1">
      <c r="A46" s="74">
        <v>6</v>
      </c>
      <c r="B46" s="33" t="s">
        <v>54</v>
      </c>
      <c r="C46" s="30">
        <v>1410399990</v>
      </c>
      <c r="D46" s="33">
        <v>244</v>
      </c>
      <c r="E46" s="23">
        <f>F46+G46</f>
        <v>533.7</v>
      </c>
      <c r="F46" s="23">
        <v>533.7</v>
      </c>
      <c r="G46" s="23">
        <v>0</v>
      </c>
    </row>
    <row r="47" spans="1:7" s="35" customFormat="1" ht="39" customHeight="1">
      <c r="A47" s="74"/>
      <c r="B47" s="72" t="s">
        <v>55</v>
      </c>
      <c r="C47" s="30">
        <v>1420199990</v>
      </c>
      <c r="D47" s="33">
        <v>244</v>
      </c>
      <c r="E47" s="23">
        <f>F47+G47</f>
        <v>135</v>
      </c>
      <c r="F47" s="23">
        <v>135</v>
      </c>
      <c r="G47" s="23">
        <v>0</v>
      </c>
    </row>
    <row r="48" spans="1:7" s="35" customFormat="1" ht="39" customHeight="1">
      <c r="A48" s="74"/>
      <c r="B48" s="72"/>
      <c r="C48" s="12" t="s">
        <v>56</v>
      </c>
      <c r="D48" s="36" t="s">
        <v>27</v>
      </c>
      <c r="E48" s="23">
        <f>F48+G48</f>
        <v>390</v>
      </c>
      <c r="F48" s="23">
        <v>390</v>
      </c>
      <c r="G48" s="23">
        <v>0</v>
      </c>
    </row>
    <row r="49" spans="1:7" s="16" customFormat="1" ht="18.75" customHeight="1">
      <c r="A49" s="74"/>
      <c r="B49" s="75" t="s">
        <v>35</v>
      </c>
      <c r="C49" s="75"/>
      <c r="D49" s="75"/>
      <c r="E49" s="19">
        <f>E48+E46+E47</f>
        <v>1058.7</v>
      </c>
      <c r="F49" s="19">
        <f>F48+F46+F47</f>
        <v>1058.7</v>
      </c>
      <c r="G49" s="19">
        <f>G48+G46+G47</f>
        <v>0</v>
      </c>
    </row>
    <row r="50" spans="1:7" s="16" customFormat="1" ht="39" customHeight="1" hidden="1">
      <c r="A50" s="66"/>
      <c r="B50" s="76" t="s">
        <v>57</v>
      </c>
      <c r="C50" s="77" t="s">
        <v>58</v>
      </c>
      <c r="D50" s="28" t="s">
        <v>39</v>
      </c>
      <c r="E50" s="23">
        <f>F50+G50</f>
        <v>0</v>
      </c>
      <c r="F50" s="23">
        <v>0</v>
      </c>
      <c r="G50" s="23">
        <v>0</v>
      </c>
    </row>
    <row r="51" spans="1:7" s="16" customFormat="1" ht="39" customHeight="1" hidden="1">
      <c r="A51" s="66"/>
      <c r="B51" s="76"/>
      <c r="C51" s="77"/>
      <c r="D51" s="28" t="s">
        <v>40</v>
      </c>
      <c r="E51" s="23">
        <f>F51+G51</f>
        <v>0</v>
      </c>
      <c r="F51" s="23">
        <v>0</v>
      </c>
      <c r="G51" s="23">
        <v>0</v>
      </c>
    </row>
    <row r="52" spans="1:7" s="16" customFormat="1" ht="18.75" customHeight="1" hidden="1">
      <c r="A52" s="66"/>
      <c r="B52" s="75" t="s">
        <v>35</v>
      </c>
      <c r="C52" s="75"/>
      <c r="D52" s="75"/>
      <c r="E52" s="19">
        <f>E50+E51</f>
        <v>0</v>
      </c>
      <c r="F52" s="19">
        <f>F50+F51</f>
        <v>0</v>
      </c>
      <c r="G52" s="19">
        <f>G50+G51</f>
        <v>0</v>
      </c>
    </row>
    <row r="53" spans="1:7" s="16" customFormat="1" ht="75" hidden="1">
      <c r="A53" s="66">
        <v>7</v>
      </c>
      <c r="B53" s="24" t="s">
        <v>59</v>
      </c>
      <c r="C53" s="28" t="s">
        <v>60</v>
      </c>
      <c r="D53" s="28" t="s">
        <v>27</v>
      </c>
      <c r="E53" s="23">
        <f>F53+G53</f>
        <v>0</v>
      </c>
      <c r="F53" s="23">
        <v>0</v>
      </c>
      <c r="G53" s="23">
        <v>0</v>
      </c>
    </row>
    <row r="54" spans="1:7" s="16" customFormat="1" ht="18.75" hidden="1">
      <c r="A54" s="66"/>
      <c r="B54" s="78" t="s">
        <v>35</v>
      </c>
      <c r="C54" s="78"/>
      <c r="D54" s="78"/>
      <c r="E54" s="37">
        <f>E53</f>
        <v>0</v>
      </c>
      <c r="F54" s="37">
        <f>F53</f>
        <v>0</v>
      </c>
      <c r="G54" s="37">
        <f>G53</f>
        <v>0</v>
      </c>
    </row>
    <row r="55" spans="1:7" s="16" customFormat="1" ht="66.75" customHeight="1">
      <c r="A55" s="66"/>
      <c r="B55" s="79" t="s">
        <v>108</v>
      </c>
      <c r="C55" s="39">
        <v>1800199990</v>
      </c>
      <c r="D55" s="39">
        <v>244</v>
      </c>
      <c r="E55" s="40">
        <f>F55+G55</f>
        <v>2958.8</v>
      </c>
      <c r="F55" s="40">
        <v>2958.8</v>
      </c>
      <c r="G55" s="40">
        <v>0</v>
      </c>
    </row>
    <row r="56" spans="1:7" s="16" customFormat="1" ht="18.75" hidden="1">
      <c r="A56" s="66"/>
      <c r="B56" s="79"/>
      <c r="C56" s="39">
        <v>1800299990</v>
      </c>
      <c r="D56" s="39">
        <v>244</v>
      </c>
      <c r="E56" s="40">
        <f>F56+G56</f>
        <v>0</v>
      </c>
      <c r="F56" s="40">
        <v>0</v>
      </c>
      <c r="G56" s="40">
        <v>0</v>
      </c>
    </row>
    <row r="57" spans="1:7" s="16" customFormat="1" ht="18.75" hidden="1">
      <c r="A57" s="66"/>
      <c r="B57" s="79"/>
      <c r="C57" s="41" t="s">
        <v>62</v>
      </c>
      <c r="D57" s="41" t="s">
        <v>27</v>
      </c>
      <c r="E57" s="42">
        <f>F57+G57</f>
        <v>0</v>
      </c>
      <c r="F57" s="42">
        <v>0</v>
      </c>
      <c r="G57" s="42">
        <v>0</v>
      </c>
    </row>
    <row r="58" spans="1:7" s="16" customFormat="1" ht="18.75">
      <c r="A58" s="66"/>
      <c r="B58" s="25" t="s">
        <v>35</v>
      </c>
      <c r="C58" s="31"/>
      <c r="D58" s="31"/>
      <c r="E58" s="19">
        <f>E55+E56+E57</f>
        <v>2958.8</v>
      </c>
      <c r="F58" s="19">
        <f>F57+F56+F55</f>
        <v>2958.8</v>
      </c>
      <c r="G58" s="19">
        <f>G57</f>
        <v>0</v>
      </c>
    </row>
    <row r="59" spans="1:7" s="16" customFormat="1" ht="56.25" hidden="1">
      <c r="A59" s="66"/>
      <c r="B59" s="24" t="s">
        <v>63</v>
      </c>
      <c r="C59" s="28" t="s">
        <v>64</v>
      </c>
      <c r="D59" s="28" t="s">
        <v>27</v>
      </c>
      <c r="E59" s="23">
        <f>F59+G59</f>
        <v>0</v>
      </c>
      <c r="F59" s="23">
        <v>0</v>
      </c>
      <c r="G59" s="23">
        <v>0</v>
      </c>
    </row>
    <row r="60" spans="1:7" s="16" customFormat="1" ht="18.75" hidden="1">
      <c r="A60" s="66"/>
      <c r="B60" s="80" t="s">
        <v>35</v>
      </c>
      <c r="C60" s="80"/>
      <c r="D60" s="80"/>
      <c r="E60" s="19">
        <f>F60+G60</f>
        <v>0</v>
      </c>
      <c r="F60" s="19">
        <f>F59</f>
        <v>0</v>
      </c>
      <c r="G60" s="19">
        <v>0</v>
      </c>
    </row>
    <row r="61" spans="1:7" s="16" customFormat="1" ht="23.25" customHeight="1">
      <c r="A61" s="66">
        <v>8</v>
      </c>
      <c r="B61" s="81" t="s">
        <v>65</v>
      </c>
      <c r="C61" s="28" t="s">
        <v>66</v>
      </c>
      <c r="D61" s="28" t="s">
        <v>39</v>
      </c>
      <c r="E61" s="23">
        <f>F61+G61</f>
        <v>6.4</v>
      </c>
      <c r="F61" s="23">
        <v>0</v>
      </c>
      <c r="G61" s="23">
        <v>6.4</v>
      </c>
    </row>
    <row r="62" spans="1:7" s="16" customFormat="1" ht="23.25" customHeight="1">
      <c r="A62" s="66"/>
      <c r="B62" s="81"/>
      <c r="C62" s="28" t="s">
        <v>66</v>
      </c>
      <c r="D62" s="28" t="s">
        <v>40</v>
      </c>
      <c r="E62" s="23">
        <f>F62+G62</f>
        <v>2</v>
      </c>
      <c r="F62" s="23">
        <v>0</v>
      </c>
      <c r="G62" s="23">
        <v>2</v>
      </c>
    </row>
    <row r="63" spans="1:7" s="16" customFormat="1" ht="23.25" customHeight="1">
      <c r="A63" s="66"/>
      <c r="B63" s="81"/>
      <c r="C63" s="28" t="s">
        <v>66</v>
      </c>
      <c r="D63" s="28" t="s">
        <v>27</v>
      </c>
      <c r="E63" s="23">
        <f>F63+G63</f>
        <v>0</v>
      </c>
      <c r="F63" s="23">
        <v>0</v>
      </c>
      <c r="G63" s="23">
        <v>0</v>
      </c>
    </row>
    <row r="64" spans="1:7" s="16" customFormat="1" ht="18.75" customHeight="1">
      <c r="A64" s="66"/>
      <c r="B64" s="82" t="s">
        <v>35</v>
      </c>
      <c r="C64" s="82"/>
      <c r="D64" s="82"/>
      <c r="E64" s="19">
        <f>E61+E62+E63</f>
        <v>8.4</v>
      </c>
      <c r="F64" s="19">
        <f>F61+F62+F63</f>
        <v>0</v>
      </c>
      <c r="G64" s="19">
        <f>G61+G62+G63</f>
        <v>8.4</v>
      </c>
    </row>
    <row r="65" spans="2:7" s="16" customFormat="1" ht="124.5" customHeight="1" hidden="1">
      <c r="B65" s="44" t="s">
        <v>67</v>
      </c>
      <c r="C65" s="28" t="s">
        <v>68</v>
      </c>
      <c r="D65" s="28" t="s">
        <v>27</v>
      </c>
      <c r="E65" s="23">
        <f>F65+G65</f>
        <v>0</v>
      </c>
      <c r="F65" s="23">
        <v>0</v>
      </c>
      <c r="G65" s="23">
        <v>0</v>
      </c>
    </row>
    <row r="66" spans="2:7" s="16" customFormat="1" ht="98.25" customHeight="1" hidden="1">
      <c r="B66" s="45" t="s">
        <v>69</v>
      </c>
      <c r="C66" s="28" t="s">
        <v>70</v>
      </c>
      <c r="D66" s="28" t="s">
        <v>27</v>
      </c>
      <c r="E66" s="23">
        <f>F66+G66</f>
        <v>0</v>
      </c>
      <c r="F66" s="23">
        <v>0</v>
      </c>
      <c r="G66" s="23">
        <v>0</v>
      </c>
    </row>
    <row r="67" spans="1:7" s="16" customFormat="1" ht="47.25" customHeight="1">
      <c r="A67" s="66">
        <v>9</v>
      </c>
      <c r="B67" s="83" t="s">
        <v>71</v>
      </c>
      <c r="C67" s="84" t="s">
        <v>72</v>
      </c>
      <c r="D67" s="28" t="s">
        <v>27</v>
      </c>
      <c r="E67" s="23">
        <f>F67+G67</f>
        <v>150</v>
      </c>
      <c r="F67" s="23">
        <v>150</v>
      </c>
      <c r="G67" s="23">
        <v>0</v>
      </c>
    </row>
    <row r="68" spans="1:7" s="16" customFormat="1" ht="47.25" customHeight="1">
      <c r="A68" s="66"/>
      <c r="B68" s="83"/>
      <c r="C68" s="84"/>
      <c r="D68" s="28" t="s">
        <v>28</v>
      </c>
      <c r="E68" s="23">
        <f>F68+G68</f>
        <v>415.9</v>
      </c>
      <c r="F68" s="23">
        <v>415.9</v>
      </c>
      <c r="G68" s="23">
        <v>0</v>
      </c>
    </row>
    <row r="69" spans="1:7" s="16" customFormat="1" ht="18.75" customHeight="1">
      <c r="A69" s="66"/>
      <c r="B69" s="68" t="s">
        <v>35</v>
      </c>
      <c r="C69" s="68"/>
      <c r="D69" s="68"/>
      <c r="E69" s="19">
        <f>E67+E68</f>
        <v>565.9</v>
      </c>
      <c r="F69" s="19">
        <f>F67+F68</f>
        <v>565.9</v>
      </c>
      <c r="G69" s="19">
        <f>G67</f>
        <v>0</v>
      </c>
    </row>
    <row r="70" spans="1:7" s="16" customFormat="1" ht="56.25" customHeight="1">
      <c r="A70" s="66">
        <v>10</v>
      </c>
      <c r="B70" s="73" t="s">
        <v>73</v>
      </c>
      <c r="C70" s="47">
        <v>3810199990</v>
      </c>
      <c r="D70" s="47">
        <v>244</v>
      </c>
      <c r="E70" s="23">
        <f>F70+G70</f>
        <v>500</v>
      </c>
      <c r="F70" s="23">
        <v>500</v>
      </c>
      <c r="G70" s="23">
        <v>0</v>
      </c>
    </row>
    <row r="71" spans="1:7" s="16" customFormat="1" ht="18.75" customHeight="1" hidden="1">
      <c r="A71" s="66"/>
      <c r="B71" s="73"/>
      <c r="C71" s="47">
        <v>3810299990</v>
      </c>
      <c r="D71" s="47">
        <v>244</v>
      </c>
      <c r="E71" s="23">
        <f>F71+G71</f>
        <v>0</v>
      </c>
      <c r="F71" s="23">
        <v>0</v>
      </c>
      <c r="G71" s="23">
        <v>0</v>
      </c>
    </row>
    <row r="72" spans="1:7" s="16" customFormat="1" ht="18.75" hidden="1">
      <c r="A72" s="66"/>
      <c r="B72" s="73"/>
      <c r="C72" s="28" t="s">
        <v>74</v>
      </c>
      <c r="D72" s="28" t="s">
        <v>27</v>
      </c>
      <c r="E72" s="23">
        <f>F72+G72</f>
        <v>0</v>
      </c>
      <c r="F72" s="23">
        <v>0</v>
      </c>
      <c r="G72" s="23">
        <v>0</v>
      </c>
    </row>
    <row r="73" spans="1:7" s="16" customFormat="1" ht="18.75" customHeight="1">
      <c r="A73" s="66"/>
      <c r="B73" s="68" t="s">
        <v>35</v>
      </c>
      <c r="C73" s="68"/>
      <c r="D73" s="68"/>
      <c r="E73" s="23">
        <f>E72+E70+E71</f>
        <v>500</v>
      </c>
      <c r="F73" s="23">
        <f>F72+F71+F70</f>
        <v>500</v>
      </c>
      <c r="G73" s="23">
        <f>G72+G71+G70</f>
        <v>0</v>
      </c>
    </row>
    <row r="74" spans="1:7" s="16" customFormat="1" ht="56.25" customHeight="1">
      <c r="A74" s="66">
        <v>11</v>
      </c>
      <c r="B74" s="48" t="s">
        <v>75</v>
      </c>
      <c r="C74" s="12" t="s">
        <v>76</v>
      </c>
      <c r="D74" s="12"/>
      <c r="E74" s="23"/>
      <c r="F74" s="23"/>
      <c r="G74" s="23"/>
    </row>
    <row r="75" spans="1:7" s="16" customFormat="1" ht="18.75" customHeight="1">
      <c r="A75" s="66"/>
      <c r="B75" s="85" t="s">
        <v>77</v>
      </c>
      <c r="C75" s="28" t="s">
        <v>78</v>
      </c>
      <c r="D75" s="28" t="s">
        <v>39</v>
      </c>
      <c r="E75" s="23">
        <f aca="true" t="shared" si="3" ref="E75:E87">F75+G75</f>
        <v>1078.1</v>
      </c>
      <c r="F75" s="23">
        <v>1078.1</v>
      </c>
      <c r="G75" s="50">
        <v>0</v>
      </c>
    </row>
    <row r="76" spans="1:7" s="16" customFormat="1" ht="18.75">
      <c r="A76" s="66"/>
      <c r="B76" s="85"/>
      <c r="C76" s="28" t="s">
        <v>78</v>
      </c>
      <c r="D76" s="28" t="s">
        <v>40</v>
      </c>
      <c r="E76" s="23">
        <f t="shared" si="3"/>
        <v>332.3</v>
      </c>
      <c r="F76" s="23">
        <v>332.3</v>
      </c>
      <c r="G76" s="50">
        <v>0</v>
      </c>
    </row>
    <row r="77" spans="1:7" s="16" customFormat="1" ht="18.75" customHeight="1">
      <c r="A77" s="66"/>
      <c r="B77" s="86" t="s">
        <v>79</v>
      </c>
      <c r="C77" s="27" t="s">
        <v>80</v>
      </c>
      <c r="D77" s="28" t="s">
        <v>39</v>
      </c>
      <c r="E77" s="23">
        <f t="shared" si="3"/>
        <v>2811.5</v>
      </c>
      <c r="F77" s="23">
        <v>2811.5</v>
      </c>
      <c r="G77" s="50">
        <v>0</v>
      </c>
    </row>
    <row r="78" spans="1:7" s="16" customFormat="1" ht="18.75">
      <c r="A78" s="66"/>
      <c r="B78" s="86"/>
      <c r="C78" s="27" t="s">
        <v>80</v>
      </c>
      <c r="D78" s="28" t="s">
        <v>81</v>
      </c>
      <c r="E78" s="23">
        <f t="shared" si="3"/>
        <v>171</v>
      </c>
      <c r="F78" s="23">
        <v>171</v>
      </c>
      <c r="G78" s="50">
        <v>0</v>
      </c>
    </row>
    <row r="79" spans="1:7" s="16" customFormat="1" ht="18.75">
      <c r="A79" s="66"/>
      <c r="B79" s="86"/>
      <c r="C79" s="27" t="s">
        <v>80</v>
      </c>
      <c r="D79" s="28" t="s">
        <v>40</v>
      </c>
      <c r="E79" s="23">
        <f t="shared" si="3"/>
        <v>848.8</v>
      </c>
      <c r="F79" s="23">
        <v>848.8</v>
      </c>
      <c r="G79" s="50">
        <v>0</v>
      </c>
    </row>
    <row r="80" spans="1:10" s="16" customFormat="1" ht="18.75" customHeight="1">
      <c r="A80" s="66"/>
      <c r="B80" s="86" t="s">
        <v>82</v>
      </c>
      <c r="C80" s="28" t="s">
        <v>83</v>
      </c>
      <c r="D80" s="28" t="s">
        <v>39</v>
      </c>
      <c r="E80" s="23">
        <f t="shared" si="3"/>
        <v>3713.6</v>
      </c>
      <c r="F80" s="23">
        <v>3713.6</v>
      </c>
      <c r="G80" s="23">
        <v>0</v>
      </c>
      <c r="H80" s="52"/>
      <c r="I80" s="52"/>
      <c r="J80" s="52"/>
    </row>
    <row r="81" spans="1:10" s="16" customFormat="1" ht="18.75">
      <c r="A81" s="66"/>
      <c r="B81" s="86"/>
      <c r="C81" s="28" t="s">
        <v>83</v>
      </c>
      <c r="D81" s="28" t="s">
        <v>81</v>
      </c>
      <c r="E81" s="23">
        <f t="shared" si="3"/>
        <v>171.7</v>
      </c>
      <c r="F81" s="23">
        <v>171.7</v>
      </c>
      <c r="G81" s="23">
        <v>0</v>
      </c>
      <c r="H81" s="52"/>
      <c r="I81" s="52"/>
      <c r="J81" s="52"/>
    </row>
    <row r="82" spans="1:10" s="16" customFormat="1" ht="18.75">
      <c r="A82" s="66"/>
      <c r="B82" s="86"/>
      <c r="C82" s="28" t="s">
        <v>83</v>
      </c>
      <c r="D82" s="28" t="s">
        <v>40</v>
      </c>
      <c r="E82" s="23">
        <f t="shared" si="3"/>
        <v>1121.5</v>
      </c>
      <c r="F82" s="23">
        <v>1121.5</v>
      </c>
      <c r="G82" s="23">
        <v>0</v>
      </c>
      <c r="H82" s="52"/>
      <c r="I82" s="52"/>
      <c r="J82" s="52"/>
    </row>
    <row r="83" spans="1:10" s="16" customFormat="1" ht="18.75" customHeight="1">
      <c r="A83" s="66"/>
      <c r="B83" s="87" t="s">
        <v>84</v>
      </c>
      <c r="C83" s="53">
        <v>1900299990</v>
      </c>
      <c r="D83" s="54" t="s">
        <v>27</v>
      </c>
      <c r="E83" s="23">
        <f t="shared" si="3"/>
        <v>523.2</v>
      </c>
      <c r="F83" s="23">
        <v>523.2</v>
      </c>
      <c r="G83" s="23">
        <v>0</v>
      </c>
      <c r="H83" s="52"/>
      <c r="I83" s="52"/>
      <c r="J83" s="52"/>
    </row>
    <row r="84" spans="1:10" s="16" customFormat="1" ht="18.75" customHeight="1">
      <c r="A84" s="66"/>
      <c r="B84" s="87"/>
      <c r="C84" s="53">
        <v>1900299990</v>
      </c>
      <c r="D84" s="54" t="s">
        <v>28</v>
      </c>
      <c r="E84" s="23">
        <f t="shared" si="3"/>
        <v>569</v>
      </c>
      <c r="F84" s="23">
        <v>569</v>
      </c>
      <c r="G84" s="23">
        <v>0</v>
      </c>
      <c r="H84" s="52"/>
      <c r="I84" s="52"/>
      <c r="J84" s="52"/>
    </row>
    <row r="85" spans="1:10" s="16" customFormat="1" ht="18.75">
      <c r="A85" s="66"/>
      <c r="B85" s="87"/>
      <c r="C85" s="53">
        <v>1900299990</v>
      </c>
      <c r="D85" s="54" t="s">
        <v>85</v>
      </c>
      <c r="E85" s="23">
        <f t="shared" si="3"/>
        <v>85</v>
      </c>
      <c r="F85" s="23">
        <v>85</v>
      </c>
      <c r="G85" s="23">
        <v>0</v>
      </c>
      <c r="H85" s="52"/>
      <c r="I85" s="52"/>
      <c r="J85" s="52"/>
    </row>
    <row r="86" spans="1:10" s="16" customFormat="1" ht="18.75" customHeight="1">
      <c r="A86" s="66"/>
      <c r="B86" s="88" t="s">
        <v>86</v>
      </c>
      <c r="C86" s="54" t="s">
        <v>87</v>
      </c>
      <c r="D86" s="54" t="s">
        <v>27</v>
      </c>
      <c r="E86" s="23">
        <f t="shared" si="3"/>
        <v>717.7</v>
      </c>
      <c r="F86" s="23">
        <v>717.7</v>
      </c>
      <c r="G86" s="23">
        <v>0</v>
      </c>
      <c r="H86" s="52"/>
      <c r="I86" s="52"/>
      <c r="J86" s="52"/>
    </row>
    <row r="87" spans="1:10" s="16" customFormat="1" ht="18.75" hidden="1">
      <c r="A87" s="66"/>
      <c r="B87" s="88"/>
      <c r="C87" s="54" t="s">
        <v>87</v>
      </c>
      <c r="D87" s="54" t="s">
        <v>27</v>
      </c>
      <c r="E87" s="23">
        <f t="shared" si="3"/>
        <v>0</v>
      </c>
      <c r="F87" s="23">
        <v>0</v>
      </c>
      <c r="G87" s="23">
        <v>0</v>
      </c>
      <c r="H87" s="52"/>
      <c r="I87" s="52"/>
      <c r="J87" s="52"/>
    </row>
    <row r="88" spans="1:10" s="16" customFormat="1" ht="18.75">
      <c r="A88" s="66"/>
      <c r="B88" s="55" t="s">
        <v>88</v>
      </c>
      <c r="C88" s="54" t="s">
        <v>89</v>
      </c>
      <c r="D88" s="54" t="s">
        <v>90</v>
      </c>
      <c r="E88" s="23">
        <v>120000</v>
      </c>
      <c r="F88" s="23">
        <v>120</v>
      </c>
      <c r="G88" s="23">
        <v>0</v>
      </c>
      <c r="H88" s="52"/>
      <c r="I88" s="52"/>
      <c r="J88" s="52"/>
    </row>
    <row r="89" spans="1:10" s="16" customFormat="1" ht="18.75" customHeight="1">
      <c r="A89" s="66"/>
      <c r="B89" s="89" t="s">
        <v>35</v>
      </c>
      <c r="C89" s="89" t="s">
        <v>91</v>
      </c>
      <c r="D89" s="89" t="s">
        <v>39</v>
      </c>
      <c r="E89" s="19">
        <f>F89+G89</f>
        <v>12263.4</v>
      </c>
      <c r="F89" s="19">
        <f>F87+F86+F85+F83+F82+F81+F80+F79+F78+F77+F76+F75+F84+F88</f>
        <v>12263.4</v>
      </c>
      <c r="G89" s="19">
        <f>G87+G86+G85+G83+G82+G81+G80+G79+G78+G77+G76+G75+G84+G88</f>
        <v>0</v>
      </c>
      <c r="H89" s="52"/>
      <c r="I89" s="52"/>
      <c r="J89" s="52"/>
    </row>
    <row r="90" spans="2:10" s="16" customFormat="1" ht="18.75">
      <c r="B90" s="56" t="s">
        <v>92</v>
      </c>
      <c r="C90" s="31"/>
      <c r="D90" s="31"/>
      <c r="E90" s="19">
        <f>F90+G90</f>
        <v>3283.6</v>
      </c>
      <c r="F90" s="19">
        <f>F94+F98+F101+F102+F103</f>
        <v>2335.7</v>
      </c>
      <c r="G90" s="19">
        <f>G94+G98+G101+G102+G103</f>
        <v>947.9</v>
      </c>
      <c r="H90" s="52"/>
      <c r="I90" s="52"/>
      <c r="J90" s="52"/>
    </row>
    <row r="91" spans="2:10" s="16" customFormat="1" ht="18.75" customHeight="1">
      <c r="B91" s="69" t="s">
        <v>93</v>
      </c>
      <c r="C91" s="28" t="s">
        <v>94</v>
      </c>
      <c r="D91" s="28" t="s">
        <v>39</v>
      </c>
      <c r="E91" s="23">
        <f>F91+G91</f>
        <v>189.6</v>
      </c>
      <c r="F91" s="23">
        <v>0</v>
      </c>
      <c r="G91" s="23">
        <v>189.6</v>
      </c>
      <c r="H91" s="52"/>
      <c r="I91" s="52"/>
      <c r="J91" s="52"/>
    </row>
    <row r="92" spans="2:10" s="16" customFormat="1" ht="18.75">
      <c r="B92" s="69"/>
      <c r="C92" s="28" t="s">
        <v>94</v>
      </c>
      <c r="D92" s="28" t="s">
        <v>40</v>
      </c>
      <c r="E92" s="23">
        <f>F92+G92</f>
        <v>57.3</v>
      </c>
      <c r="F92" s="23">
        <v>0</v>
      </c>
      <c r="G92" s="23">
        <v>57.3</v>
      </c>
      <c r="H92" s="52"/>
      <c r="I92" s="52"/>
      <c r="J92" s="52"/>
    </row>
    <row r="93" spans="2:10" s="16" customFormat="1" ht="18.75">
      <c r="B93" s="69"/>
      <c r="C93" s="28" t="s">
        <v>94</v>
      </c>
      <c r="D93" s="28" t="s">
        <v>27</v>
      </c>
      <c r="E93" s="23">
        <f>F93+G93</f>
        <v>0</v>
      </c>
      <c r="F93" s="23">
        <v>0</v>
      </c>
      <c r="G93" s="23">
        <v>0</v>
      </c>
      <c r="H93" s="52"/>
      <c r="I93" s="52"/>
      <c r="J93" s="52"/>
    </row>
    <row r="94" spans="2:10" s="16" customFormat="1" ht="18.75">
      <c r="B94" s="66" t="s">
        <v>35</v>
      </c>
      <c r="C94" s="66"/>
      <c r="D94" s="66"/>
      <c r="E94" s="19">
        <f>E91+E92+E93</f>
        <v>246.89999999999998</v>
      </c>
      <c r="F94" s="19">
        <f>F91+F92+F93</f>
        <v>0</v>
      </c>
      <c r="G94" s="19">
        <f>G91+G92+G93</f>
        <v>246.89999999999998</v>
      </c>
      <c r="H94" s="52"/>
      <c r="I94" s="52"/>
      <c r="J94" s="52"/>
    </row>
    <row r="95" spans="2:10" s="16" customFormat="1" ht="37.5" hidden="1">
      <c r="B95" s="57" t="s">
        <v>95</v>
      </c>
      <c r="C95" s="28" t="s">
        <v>96</v>
      </c>
      <c r="D95" s="28" t="s">
        <v>97</v>
      </c>
      <c r="E95" s="23">
        <f aca="true" t="shared" si="4" ref="E95:E101">F95+G95</f>
        <v>0</v>
      </c>
      <c r="F95" s="23">
        <v>0</v>
      </c>
      <c r="G95" s="23">
        <v>0</v>
      </c>
      <c r="H95" s="52"/>
      <c r="I95" s="52"/>
      <c r="J95" s="52"/>
    </row>
    <row r="96" spans="2:10" s="16" customFormat="1" ht="58.5" customHeight="1">
      <c r="B96" s="90" t="s">
        <v>98</v>
      </c>
      <c r="C96" s="28" t="s">
        <v>99</v>
      </c>
      <c r="D96" s="28" t="s">
        <v>24</v>
      </c>
      <c r="E96" s="23">
        <f t="shared" si="4"/>
        <v>538.4</v>
      </c>
      <c r="F96" s="23">
        <v>0</v>
      </c>
      <c r="G96" s="23">
        <v>538.4</v>
      </c>
      <c r="H96" s="52"/>
      <c r="I96" s="52"/>
      <c r="J96" s="52"/>
    </row>
    <row r="97" spans="2:10" s="16" customFormat="1" ht="58.5" customHeight="1">
      <c r="B97" s="90" t="s">
        <v>100</v>
      </c>
      <c r="C97" s="28" t="s">
        <v>99</v>
      </c>
      <c r="D97" s="28" t="s">
        <v>26</v>
      </c>
      <c r="E97" s="23">
        <f t="shared" si="4"/>
        <v>162.6</v>
      </c>
      <c r="F97" s="23">
        <v>0</v>
      </c>
      <c r="G97" s="23">
        <v>162.6</v>
      </c>
      <c r="H97" s="52"/>
      <c r="I97" s="52"/>
      <c r="J97" s="52"/>
    </row>
    <row r="98" spans="2:10" s="16" customFormat="1" ht="18.75" customHeight="1">
      <c r="B98" s="91" t="s">
        <v>35</v>
      </c>
      <c r="C98" s="91"/>
      <c r="D98" s="91"/>
      <c r="E98" s="23">
        <f t="shared" si="4"/>
        <v>701</v>
      </c>
      <c r="F98" s="23">
        <f>F96+F97</f>
        <v>0</v>
      </c>
      <c r="G98" s="23">
        <f>G96+G97</f>
        <v>701</v>
      </c>
      <c r="H98" s="52"/>
      <c r="I98" s="52"/>
      <c r="J98" s="52"/>
    </row>
    <row r="99" spans="2:10" s="16" customFormat="1" ht="96" customHeight="1">
      <c r="B99" s="90" t="s">
        <v>101</v>
      </c>
      <c r="C99" s="28" t="s">
        <v>99</v>
      </c>
      <c r="D99" s="28" t="s">
        <v>24</v>
      </c>
      <c r="E99" s="23">
        <f t="shared" si="4"/>
        <v>435.3</v>
      </c>
      <c r="F99" s="23">
        <v>435.3</v>
      </c>
      <c r="G99" s="23">
        <v>0</v>
      </c>
      <c r="H99" s="52"/>
      <c r="I99" s="52"/>
      <c r="J99" s="52"/>
    </row>
    <row r="100" spans="2:10" s="16" customFormat="1" ht="18.75">
      <c r="B100" s="90"/>
      <c r="C100" s="28" t="s">
        <v>99</v>
      </c>
      <c r="D100" s="28" t="s">
        <v>26</v>
      </c>
      <c r="E100" s="23">
        <f t="shared" si="4"/>
        <v>131.4</v>
      </c>
      <c r="F100" s="23">
        <v>131.4</v>
      </c>
      <c r="G100" s="23">
        <v>0</v>
      </c>
      <c r="H100" s="52"/>
      <c r="I100" s="52"/>
      <c r="J100" s="52"/>
    </row>
    <row r="101" spans="2:10" s="16" customFormat="1" ht="18.75" customHeight="1">
      <c r="B101" s="91" t="s">
        <v>35</v>
      </c>
      <c r="C101" s="91"/>
      <c r="D101" s="91"/>
      <c r="E101" s="23">
        <f t="shared" si="4"/>
        <v>566.7</v>
      </c>
      <c r="F101" s="23">
        <f>F99+F100</f>
        <v>566.7</v>
      </c>
      <c r="G101" s="23">
        <f>G99+G100</f>
        <v>0</v>
      </c>
      <c r="H101" s="52"/>
      <c r="I101" s="52"/>
      <c r="J101" s="52"/>
    </row>
    <row r="102" spans="2:10" s="16" customFormat="1" ht="116.25" customHeight="1">
      <c r="B102" s="43" t="s">
        <v>102</v>
      </c>
      <c r="C102" s="28" t="s">
        <v>103</v>
      </c>
      <c r="D102" s="28" t="s">
        <v>104</v>
      </c>
      <c r="E102" s="23">
        <f>F102</f>
        <v>0</v>
      </c>
      <c r="F102" s="23">
        <v>0</v>
      </c>
      <c r="G102" s="23"/>
      <c r="H102" s="52"/>
      <c r="I102" s="52"/>
      <c r="J102" s="52"/>
    </row>
    <row r="103" spans="2:7" ht="18.75">
      <c r="B103" s="43" t="s">
        <v>105</v>
      </c>
      <c r="C103" s="28" t="s">
        <v>106</v>
      </c>
      <c r="D103" s="28" t="s">
        <v>27</v>
      </c>
      <c r="E103" s="23">
        <f>F103+G103</f>
        <v>1769</v>
      </c>
      <c r="F103" s="23">
        <v>1769</v>
      </c>
      <c r="G103" s="23">
        <v>0</v>
      </c>
    </row>
    <row r="105" ht="18.75">
      <c r="F105" s="4">
        <f>F102+F103</f>
        <v>1769</v>
      </c>
    </row>
  </sheetData>
  <sheetProtection selectLockedCells="1" selectUnlockedCells="1"/>
  <mergeCells count="64">
    <mergeCell ref="B91:B93"/>
    <mergeCell ref="B94:D94"/>
    <mergeCell ref="B96:B97"/>
    <mergeCell ref="B98:D98"/>
    <mergeCell ref="B99:B100"/>
    <mergeCell ref="B101:D101"/>
    <mergeCell ref="A70:A73"/>
    <mergeCell ref="B70:B72"/>
    <mergeCell ref="B73:D73"/>
    <mergeCell ref="A74:A89"/>
    <mergeCell ref="B75:B76"/>
    <mergeCell ref="B77:B79"/>
    <mergeCell ref="B80:B82"/>
    <mergeCell ref="B83:B85"/>
    <mergeCell ref="B86:B87"/>
    <mergeCell ref="B89:D89"/>
    <mergeCell ref="A59:A60"/>
    <mergeCell ref="B60:D60"/>
    <mergeCell ref="A61:A64"/>
    <mergeCell ref="B61:B63"/>
    <mergeCell ref="B64:D64"/>
    <mergeCell ref="A67:A69"/>
    <mergeCell ref="B67:B68"/>
    <mergeCell ref="C67:C68"/>
    <mergeCell ref="B69:D69"/>
    <mergeCell ref="A50:A52"/>
    <mergeCell ref="B50:B51"/>
    <mergeCell ref="C50:C51"/>
    <mergeCell ref="B52:D52"/>
    <mergeCell ref="A53:A58"/>
    <mergeCell ref="B54:D54"/>
    <mergeCell ref="B55:B57"/>
    <mergeCell ref="A40:A45"/>
    <mergeCell ref="B40:B41"/>
    <mergeCell ref="C40:C41"/>
    <mergeCell ref="B42:B43"/>
    <mergeCell ref="B45:D45"/>
    <mergeCell ref="A46:A49"/>
    <mergeCell ref="B47:B48"/>
    <mergeCell ref="B49:D49"/>
    <mergeCell ref="A34:A35"/>
    <mergeCell ref="B35:D35"/>
    <mergeCell ref="A36:A37"/>
    <mergeCell ref="B37:D37"/>
    <mergeCell ref="A38:A39"/>
    <mergeCell ref="B39:D39"/>
    <mergeCell ref="F9:G9"/>
    <mergeCell ref="A14:A23"/>
    <mergeCell ref="B14:B20"/>
    <mergeCell ref="B23:D23"/>
    <mergeCell ref="A24:A33"/>
    <mergeCell ref="B24:B28"/>
    <mergeCell ref="B29:B32"/>
    <mergeCell ref="B33:D33"/>
    <mergeCell ref="E1:G1"/>
    <mergeCell ref="E2:G2"/>
    <mergeCell ref="E3:G3"/>
    <mergeCell ref="E4:G4"/>
    <mergeCell ref="B6:G7"/>
    <mergeCell ref="A9:A10"/>
    <mergeCell ref="B9:B10"/>
    <mergeCell ref="C9:C10"/>
    <mergeCell ref="D9:D10"/>
    <mergeCell ref="E9:E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B1">
      <selection activeCell="G5" sqref="G5"/>
    </sheetView>
  </sheetViews>
  <sheetFormatPr defaultColWidth="9.00390625" defaultRowHeight="15"/>
  <cols>
    <col min="1" max="1" width="9.00390625" style="0" hidden="1" customWidth="1"/>
    <col min="2" max="2" width="55.00390625" style="1" customWidth="1"/>
    <col min="3" max="3" width="19.140625" style="2" customWidth="1"/>
    <col min="4" max="4" width="5.8515625" style="2" customWidth="1"/>
    <col min="5" max="5" width="18.28125" style="3" customWidth="1"/>
    <col min="6" max="6" width="18.28125" style="4" customWidth="1"/>
    <col min="7" max="7" width="19.28125" style="4" customWidth="1"/>
    <col min="8" max="16384" width="9.00390625" style="1" customWidth="1"/>
  </cols>
  <sheetData>
    <row r="1" spans="5:7" ht="18.75">
      <c r="E1" s="59" t="s">
        <v>0</v>
      </c>
      <c r="F1" s="59"/>
      <c r="G1" s="59"/>
    </row>
    <row r="2" spans="5:7" ht="18.75">
      <c r="E2" s="59" t="s">
        <v>1</v>
      </c>
      <c r="F2" s="59"/>
      <c r="G2" s="59"/>
    </row>
    <row r="3" spans="5:7" ht="18.75">
      <c r="E3" s="59" t="s">
        <v>2</v>
      </c>
      <c r="F3" s="59"/>
      <c r="G3" s="59"/>
    </row>
    <row r="4" spans="5:7" ht="18.75">
      <c r="E4" s="59" t="s">
        <v>114</v>
      </c>
      <c r="F4" s="59"/>
      <c r="G4" s="59"/>
    </row>
    <row r="5" spans="6:7" ht="18.75">
      <c r="F5" s="5"/>
      <c r="G5" s="5"/>
    </row>
    <row r="6" spans="2:7" ht="29.25" customHeight="1">
      <c r="B6" s="60" t="s">
        <v>115</v>
      </c>
      <c r="C6" s="60"/>
      <c r="D6" s="60"/>
      <c r="E6" s="60"/>
      <c r="F6" s="60"/>
      <c r="G6" s="60"/>
    </row>
    <row r="7" spans="2:7" ht="30.75" customHeight="1">
      <c r="B7" s="60"/>
      <c r="C7" s="60"/>
      <c r="D7" s="60"/>
      <c r="E7" s="60"/>
      <c r="F7" s="60"/>
      <c r="G7" s="60" t="s">
        <v>5</v>
      </c>
    </row>
    <row r="8" spans="2:7" ht="18.75">
      <c r="B8" s="6"/>
      <c r="C8" s="7"/>
      <c r="D8" s="7"/>
      <c r="E8" s="8"/>
      <c r="F8" s="9"/>
      <c r="G8" s="10" t="s">
        <v>6</v>
      </c>
    </row>
    <row r="9" spans="1:7" ht="18.75" customHeight="1">
      <c r="A9" s="61" t="s">
        <v>7</v>
      </c>
      <c r="B9" s="62" t="s">
        <v>8</v>
      </c>
      <c r="C9" s="63" t="s">
        <v>9</v>
      </c>
      <c r="D9" s="63" t="s">
        <v>10</v>
      </c>
      <c r="E9" s="64" t="s">
        <v>11</v>
      </c>
      <c r="F9" s="65" t="s">
        <v>12</v>
      </c>
      <c r="G9" s="65"/>
    </row>
    <row r="10" spans="1:7" ht="168.75">
      <c r="A10" s="61"/>
      <c r="B10" s="62"/>
      <c r="C10" s="63"/>
      <c r="D10" s="63"/>
      <c r="E10" s="64"/>
      <c r="F10" s="14" t="s">
        <v>13</v>
      </c>
      <c r="G10" s="15" t="s">
        <v>14</v>
      </c>
    </row>
    <row r="11" spans="2:7" ht="18.75">
      <c r="B11" s="11">
        <v>1</v>
      </c>
      <c r="C11" s="12" t="s">
        <v>15</v>
      </c>
      <c r="D11" s="12" t="s">
        <v>16</v>
      </c>
      <c r="E11" s="13" t="s">
        <v>17</v>
      </c>
      <c r="F11" s="13" t="s">
        <v>18</v>
      </c>
      <c r="G11" s="13" t="s">
        <v>19</v>
      </c>
    </row>
    <row r="12" spans="2:9" s="16" customFormat="1" ht="18.75">
      <c r="B12" s="17" t="s">
        <v>20</v>
      </c>
      <c r="C12" s="18"/>
      <c r="D12" s="18"/>
      <c r="E12" s="19">
        <f>E13+E67</f>
        <v>31783.000000000004</v>
      </c>
      <c r="F12" s="19">
        <f>F13+F67</f>
        <v>30810.900000000005</v>
      </c>
      <c r="G12" s="19">
        <f>G13+G67</f>
        <v>972.1</v>
      </c>
      <c r="I12" s="20"/>
    </row>
    <row r="13" spans="2:9" s="16" customFormat="1" ht="18.75">
      <c r="B13" s="21" t="s">
        <v>21</v>
      </c>
      <c r="C13" s="18"/>
      <c r="D13" s="18"/>
      <c r="E13" s="19">
        <f>F13+G13</f>
        <v>28499.400000000005</v>
      </c>
      <c r="F13" s="19">
        <f>F17+F20+F22+F32+F36+F39+F45+F41+F43+F48+F52+F56+F66+F26+F24</f>
        <v>28475.200000000004</v>
      </c>
      <c r="G13" s="19">
        <f>G17+G20+G22+G32+G36+G39+G45+G41+G43+G48+G52+G56+G66+G26+G24</f>
        <v>24.2</v>
      </c>
      <c r="I13" s="20"/>
    </row>
    <row r="14" spans="1:9" s="16" customFormat="1" ht="18.75" customHeight="1">
      <c r="A14" s="22">
        <v>1</v>
      </c>
      <c r="B14" s="67" t="s">
        <v>22</v>
      </c>
      <c r="C14" s="12" t="s">
        <v>23</v>
      </c>
      <c r="D14" s="12" t="s">
        <v>109</v>
      </c>
      <c r="E14" s="23">
        <f>F14+G14</f>
        <v>6794.4</v>
      </c>
      <c r="F14" s="23">
        <v>6794.4</v>
      </c>
      <c r="G14" s="23">
        <v>0</v>
      </c>
      <c r="I14" s="20"/>
    </row>
    <row r="15" spans="1:9" s="16" customFormat="1" ht="18.75">
      <c r="A15" s="22"/>
      <c r="B15" s="67"/>
      <c r="C15" s="12" t="s">
        <v>23</v>
      </c>
      <c r="D15" s="12" t="s">
        <v>110</v>
      </c>
      <c r="E15" s="23">
        <f>F15+G15</f>
        <v>1880.6</v>
      </c>
      <c r="F15" s="23">
        <v>1880.6</v>
      </c>
      <c r="G15" s="23">
        <v>0</v>
      </c>
      <c r="I15" s="20"/>
    </row>
    <row r="16" spans="1:9" s="16" customFormat="1" ht="18.75">
      <c r="A16" s="22"/>
      <c r="B16" s="67"/>
      <c r="C16" s="12" t="s">
        <v>23</v>
      </c>
      <c r="D16" s="12" t="s">
        <v>85</v>
      </c>
      <c r="E16" s="23">
        <f>F16+G16</f>
        <v>15</v>
      </c>
      <c r="F16" s="23">
        <v>15</v>
      </c>
      <c r="G16" s="23">
        <v>0</v>
      </c>
      <c r="I16" s="20"/>
    </row>
    <row r="17" spans="1:7" s="16" customFormat="1" ht="18.75" customHeight="1">
      <c r="A17" s="22"/>
      <c r="B17" s="68" t="s">
        <v>35</v>
      </c>
      <c r="C17" s="68"/>
      <c r="D17" s="68"/>
      <c r="E17" s="19">
        <f>E14+E15+E16</f>
        <v>8690</v>
      </c>
      <c r="F17" s="19">
        <f>F14+F15+F16</f>
        <v>8690</v>
      </c>
      <c r="G17" s="19">
        <f>G14+G15+G16</f>
        <v>0</v>
      </c>
    </row>
    <row r="18" spans="1:7" s="26" customFormat="1" ht="29.25" customHeight="1">
      <c r="A18" s="66">
        <v>2</v>
      </c>
      <c r="B18" s="69" t="s">
        <v>36</v>
      </c>
      <c r="C18" s="12" t="s">
        <v>37</v>
      </c>
      <c r="D18" s="12" t="s">
        <v>109</v>
      </c>
      <c r="E18" s="23">
        <f>F18+G18</f>
        <v>1594.5</v>
      </c>
      <c r="F18" s="23">
        <v>1594.5</v>
      </c>
      <c r="G18" s="23">
        <v>0</v>
      </c>
    </row>
    <row r="19" spans="1:7" s="26" customFormat="1" ht="29.25" customHeight="1">
      <c r="A19" s="66"/>
      <c r="B19" s="69"/>
      <c r="C19" s="12" t="s">
        <v>37</v>
      </c>
      <c r="D19" s="12" t="s">
        <v>110</v>
      </c>
      <c r="E19" s="23">
        <f>F19+G19</f>
        <v>576</v>
      </c>
      <c r="F19" s="23">
        <v>576</v>
      </c>
      <c r="G19" s="23">
        <v>0</v>
      </c>
    </row>
    <row r="20" spans="1:7" s="16" customFormat="1" ht="18.75" customHeight="1">
      <c r="A20" s="66"/>
      <c r="B20" s="71" t="s">
        <v>35</v>
      </c>
      <c r="C20" s="71"/>
      <c r="D20" s="71"/>
      <c r="E20" s="23">
        <f>F20+G20</f>
        <v>2170.5</v>
      </c>
      <c r="F20" s="19">
        <f>F18+F19</f>
        <v>2170.5</v>
      </c>
      <c r="G20" s="19">
        <f>G18+G19</f>
        <v>0</v>
      </c>
    </row>
    <row r="21" spans="1:7" s="16" customFormat="1" ht="93" customHeight="1" hidden="1">
      <c r="A21" s="66"/>
      <c r="B21" s="24" t="s">
        <v>111</v>
      </c>
      <c r="C21" s="29" t="s">
        <v>43</v>
      </c>
      <c r="D21" s="30">
        <v>240</v>
      </c>
      <c r="E21" s="23">
        <f>F21+G21</f>
        <v>0</v>
      </c>
      <c r="F21" s="23">
        <v>0</v>
      </c>
      <c r="G21" s="23">
        <v>0</v>
      </c>
    </row>
    <row r="22" spans="1:7" s="16" customFormat="1" ht="18.75" customHeight="1" hidden="1">
      <c r="A22" s="66"/>
      <c r="B22" s="71" t="s">
        <v>35</v>
      </c>
      <c r="C22" s="71"/>
      <c r="D22" s="71"/>
      <c r="E22" s="19">
        <f>F22</f>
        <v>0</v>
      </c>
      <c r="F22" s="19">
        <f>F21</f>
        <v>0</v>
      </c>
      <c r="G22" s="19">
        <f>G21</f>
        <v>0</v>
      </c>
    </row>
    <row r="23" spans="1:7" s="16" customFormat="1" ht="78.75" customHeight="1">
      <c r="A23" s="66">
        <v>3</v>
      </c>
      <c r="B23" s="24" t="s">
        <v>44</v>
      </c>
      <c r="C23" s="29" t="s">
        <v>45</v>
      </c>
      <c r="D23" s="31" t="s">
        <v>110</v>
      </c>
      <c r="E23" s="23">
        <f aca="true" t="shared" si="0" ref="E23:E31">F23+G23</f>
        <v>4.3</v>
      </c>
      <c r="F23" s="23">
        <v>0</v>
      </c>
      <c r="G23" s="23">
        <v>4.3</v>
      </c>
    </row>
    <row r="24" spans="1:7" s="16" customFormat="1" ht="18.75" customHeight="1">
      <c r="A24" s="66"/>
      <c r="B24" s="71" t="s">
        <v>35</v>
      </c>
      <c r="C24" s="71"/>
      <c r="D24" s="71"/>
      <c r="E24" s="19">
        <f t="shared" si="0"/>
        <v>4.3</v>
      </c>
      <c r="F24" s="19">
        <f>F23</f>
        <v>0</v>
      </c>
      <c r="G24" s="19">
        <f>G23</f>
        <v>4.3</v>
      </c>
    </row>
    <row r="25" spans="1:7" s="16" customFormat="1" ht="82.5" customHeight="1">
      <c r="A25" s="66">
        <v>4</v>
      </c>
      <c r="B25" s="32" t="s">
        <v>46</v>
      </c>
      <c r="C25" s="30">
        <v>1100199990</v>
      </c>
      <c r="D25" s="30">
        <v>240</v>
      </c>
      <c r="E25" s="23">
        <f t="shared" si="0"/>
        <v>256.4</v>
      </c>
      <c r="F25" s="23">
        <v>256.4</v>
      </c>
      <c r="G25" s="23">
        <v>0</v>
      </c>
    </row>
    <row r="26" spans="1:7" s="16" customFormat="1" ht="18.75" customHeight="1">
      <c r="A26" s="66"/>
      <c r="B26" s="71" t="s">
        <v>35</v>
      </c>
      <c r="C26" s="71"/>
      <c r="D26" s="71"/>
      <c r="E26" s="19">
        <f t="shared" si="0"/>
        <v>256.4</v>
      </c>
      <c r="F26" s="19">
        <f>F25</f>
        <v>256.4</v>
      </c>
      <c r="G26" s="19">
        <f>G25</f>
        <v>0</v>
      </c>
    </row>
    <row r="27" spans="1:7" s="16" customFormat="1" ht="70.5" customHeight="1">
      <c r="A27" s="66">
        <v>5</v>
      </c>
      <c r="B27" s="72" t="s">
        <v>47</v>
      </c>
      <c r="C27" s="63" t="s">
        <v>48</v>
      </c>
      <c r="D27" s="31" t="s">
        <v>112</v>
      </c>
      <c r="E27" s="23">
        <f t="shared" si="0"/>
        <v>8.1</v>
      </c>
      <c r="F27" s="23">
        <v>8.1</v>
      </c>
      <c r="G27" s="19">
        <v>0</v>
      </c>
    </row>
    <row r="28" spans="1:7" s="16" customFormat="1" ht="78.75" customHeight="1">
      <c r="A28" s="66"/>
      <c r="B28" s="72"/>
      <c r="C28" s="63"/>
      <c r="D28" s="12" t="s">
        <v>110</v>
      </c>
      <c r="E28" s="23">
        <f t="shared" si="0"/>
        <v>3.4</v>
      </c>
      <c r="F28" s="23">
        <v>3.4</v>
      </c>
      <c r="G28" s="23">
        <v>0</v>
      </c>
    </row>
    <row r="29" spans="1:7" s="16" customFormat="1" ht="51" customHeight="1">
      <c r="A29" s="66"/>
      <c r="B29" s="72" t="s">
        <v>107</v>
      </c>
      <c r="C29" s="28" t="s">
        <v>51</v>
      </c>
      <c r="D29" s="12" t="s">
        <v>112</v>
      </c>
      <c r="E29" s="23">
        <f t="shared" si="0"/>
        <v>8.1</v>
      </c>
      <c r="F29" s="23">
        <v>0</v>
      </c>
      <c r="G29" s="23">
        <v>8.1</v>
      </c>
    </row>
    <row r="30" spans="1:7" s="16" customFormat="1" ht="51" customHeight="1">
      <c r="A30" s="66"/>
      <c r="B30" s="72"/>
      <c r="C30" s="28" t="s">
        <v>51</v>
      </c>
      <c r="D30" s="28" t="s">
        <v>110</v>
      </c>
      <c r="E30" s="23">
        <f t="shared" si="0"/>
        <v>3.4</v>
      </c>
      <c r="F30" s="23">
        <v>0</v>
      </c>
      <c r="G30" s="23">
        <v>3.4</v>
      </c>
    </row>
    <row r="31" spans="1:7" s="16" customFormat="1" ht="262.5" hidden="1">
      <c r="A31" s="66"/>
      <c r="B31" s="34" t="s">
        <v>52</v>
      </c>
      <c r="C31" s="28" t="s">
        <v>53</v>
      </c>
      <c r="D31" s="28" t="s">
        <v>27</v>
      </c>
      <c r="E31" s="23">
        <f t="shared" si="0"/>
        <v>0</v>
      </c>
      <c r="F31" s="23">
        <v>0</v>
      </c>
      <c r="G31" s="23">
        <v>0</v>
      </c>
    </row>
    <row r="32" spans="1:7" s="16" customFormat="1" ht="18.75" customHeight="1">
      <c r="A32" s="66"/>
      <c r="B32" s="71" t="s">
        <v>35</v>
      </c>
      <c r="C32" s="71"/>
      <c r="D32" s="71"/>
      <c r="E32" s="19">
        <f>E28+E29+E30+E27</f>
        <v>23</v>
      </c>
      <c r="F32" s="19">
        <f>F28+F29+F30+F27</f>
        <v>11.5</v>
      </c>
      <c r="G32" s="19">
        <f>G28+G29+G30</f>
        <v>11.5</v>
      </c>
    </row>
    <row r="33" spans="1:7" s="35" customFormat="1" ht="80.25" customHeight="1">
      <c r="A33" s="74">
        <v>6</v>
      </c>
      <c r="B33" s="33" t="s">
        <v>54</v>
      </c>
      <c r="C33" s="30">
        <v>1410399990</v>
      </c>
      <c r="D33" s="33">
        <v>240</v>
      </c>
      <c r="E33" s="23">
        <f>F33+G33</f>
        <v>533.7</v>
      </c>
      <c r="F33" s="23">
        <v>533.7</v>
      </c>
      <c r="G33" s="23">
        <v>0</v>
      </c>
    </row>
    <row r="34" spans="1:7" s="35" customFormat="1" ht="39" customHeight="1">
      <c r="A34" s="74"/>
      <c r="B34" s="72" t="s">
        <v>55</v>
      </c>
      <c r="C34" s="30">
        <v>1420199990</v>
      </c>
      <c r="D34" s="33">
        <v>240</v>
      </c>
      <c r="E34" s="23">
        <f>F34+G34</f>
        <v>135</v>
      </c>
      <c r="F34" s="23">
        <v>135</v>
      </c>
      <c r="G34" s="23">
        <v>0</v>
      </c>
    </row>
    <row r="35" spans="1:7" s="35" customFormat="1" ht="39" customHeight="1">
      <c r="A35" s="74"/>
      <c r="B35" s="72"/>
      <c r="C35" s="12" t="s">
        <v>56</v>
      </c>
      <c r="D35" s="36" t="s">
        <v>110</v>
      </c>
      <c r="E35" s="23">
        <f>F35+G35</f>
        <v>390</v>
      </c>
      <c r="F35" s="23">
        <v>390</v>
      </c>
      <c r="G35" s="23">
        <v>0</v>
      </c>
    </row>
    <row r="36" spans="1:7" s="16" customFormat="1" ht="18.75" customHeight="1">
      <c r="A36" s="74"/>
      <c r="B36" s="75" t="s">
        <v>35</v>
      </c>
      <c r="C36" s="75"/>
      <c r="D36" s="75"/>
      <c r="E36" s="19">
        <f>E35+E33+E34</f>
        <v>1058.7</v>
      </c>
      <c r="F36" s="19">
        <f>F35+F33+F34</f>
        <v>1058.7</v>
      </c>
      <c r="G36" s="19">
        <f>G35+G33+G34</f>
        <v>0</v>
      </c>
    </row>
    <row r="37" spans="1:7" s="16" customFormat="1" ht="39" customHeight="1" hidden="1">
      <c r="A37" s="22"/>
      <c r="B37" s="76" t="s">
        <v>57</v>
      </c>
      <c r="C37" s="77" t="s">
        <v>58</v>
      </c>
      <c r="D37" s="28" t="s">
        <v>39</v>
      </c>
      <c r="E37" s="23">
        <f>F37+G37</f>
        <v>0</v>
      </c>
      <c r="F37" s="23">
        <v>0</v>
      </c>
      <c r="G37" s="23">
        <v>0</v>
      </c>
    </row>
    <row r="38" spans="1:7" s="16" customFormat="1" ht="39" customHeight="1" hidden="1">
      <c r="A38" s="22"/>
      <c r="B38" s="76"/>
      <c r="C38" s="77"/>
      <c r="D38" s="28" t="s">
        <v>40</v>
      </c>
      <c r="E38" s="23">
        <f>F38+G38</f>
        <v>0</v>
      </c>
      <c r="F38" s="23">
        <v>0</v>
      </c>
      <c r="G38" s="23">
        <v>0</v>
      </c>
    </row>
    <row r="39" spans="1:7" s="16" customFormat="1" ht="18.75" customHeight="1" hidden="1">
      <c r="A39" s="22"/>
      <c r="B39" s="75" t="s">
        <v>35</v>
      </c>
      <c r="C39" s="75"/>
      <c r="D39" s="75"/>
      <c r="E39" s="19">
        <f>E37+E38</f>
        <v>0</v>
      </c>
      <c r="F39" s="19">
        <f>F37+F38</f>
        <v>0</v>
      </c>
      <c r="G39" s="19">
        <f>G37+G38</f>
        <v>0</v>
      </c>
    </row>
    <row r="40" spans="1:7" s="16" customFormat="1" ht="75" hidden="1">
      <c r="A40" s="22">
        <v>7</v>
      </c>
      <c r="B40" s="24" t="s">
        <v>59</v>
      </c>
      <c r="C40" s="28" t="s">
        <v>60</v>
      </c>
      <c r="D40" s="28" t="s">
        <v>27</v>
      </c>
      <c r="E40" s="23">
        <f>F40+G40</f>
        <v>0</v>
      </c>
      <c r="F40" s="23">
        <v>0</v>
      </c>
      <c r="G40" s="23">
        <v>0</v>
      </c>
    </row>
    <row r="41" spans="1:7" s="16" customFormat="1" ht="18.75" customHeight="1" hidden="1">
      <c r="A41" s="22"/>
      <c r="B41" s="78" t="s">
        <v>35</v>
      </c>
      <c r="C41" s="78"/>
      <c r="D41" s="78"/>
      <c r="E41" s="37">
        <f>E40</f>
        <v>0</v>
      </c>
      <c r="F41" s="37">
        <f>F40</f>
        <v>0</v>
      </c>
      <c r="G41" s="37">
        <f>G40</f>
        <v>0</v>
      </c>
    </row>
    <row r="42" spans="1:7" s="16" customFormat="1" ht="66.75" customHeight="1">
      <c r="A42" s="22"/>
      <c r="B42" s="38" t="s">
        <v>108</v>
      </c>
      <c r="C42" s="39">
        <v>1800199990</v>
      </c>
      <c r="D42" s="39">
        <v>240</v>
      </c>
      <c r="E42" s="40">
        <f aca="true" t="shared" si="1" ref="E42:E55">F42+G42</f>
        <v>2958.8</v>
      </c>
      <c r="F42" s="40">
        <v>2958.8</v>
      </c>
      <c r="G42" s="40">
        <v>0</v>
      </c>
    </row>
    <row r="43" spans="1:7" s="16" customFormat="1" ht="18.75">
      <c r="A43" s="22"/>
      <c r="B43" s="25" t="s">
        <v>35</v>
      </c>
      <c r="C43" s="31"/>
      <c r="D43" s="31"/>
      <c r="E43" s="19">
        <f t="shared" si="1"/>
        <v>2958.8</v>
      </c>
      <c r="F43" s="19">
        <f>F42</f>
        <v>2958.8</v>
      </c>
      <c r="G43" s="19">
        <f>G42</f>
        <v>0</v>
      </c>
    </row>
    <row r="44" spans="1:7" s="16" customFormat="1" ht="56.25" hidden="1">
      <c r="A44" s="66"/>
      <c r="B44" s="24" t="s">
        <v>63</v>
      </c>
      <c r="C44" s="28" t="s">
        <v>64</v>
      </c>
      <c r="D44" s="28" t="s">
        <v>27</v>
      </c>
      <c r="E44" s="23">
        <f t="shared" si="1"/>
        <v>0</v>
      </c>
      <c r="F44" s="23">
        <v>0</v>
      </c>
      <c r="G44" s="23">
        <v>0</v>
      </c>
    </row>
    <row r="45" spans="1:7" s="16" customFormat="1" ht="18.75" customHeight="1">
      <c r="A45" s="66"/>
      <c r="B45" s="80" t="s">
        <v>35</v>
      </c>
      <c r="C45" s="80"/>
      <c r="D45" s="80"/>
      <c r="E45" s="19">
        <f t="shared" si="1"/>
        <v>0</v>
      </c>
      <c r="F45" s="19">
        <f>F44</f>
        <v>0</v>
      </c>
      <c r="G45" s="19">
        <v>0</v>
      </c>
    </row>
    <row r="46" spans="1:7" s="16" customFormat="1" ht="23.25" customHeight="1">
      <c r="A46" s="66">
        <v>8</v>
      </c>
      <c r="B46" s="81" t="s">
        <v>65</v>
      </c>
      <c r="C46" s="28" t="s">
        <v>66</v>
      </c>
      <c r="D46" s="28" t="s">
        <v>112</v>
      </c>
      <c r="E46" s="23">
        <f t="shared" si="1"/>
        <v>8.4</v>
      </c>
      <c r="F46" s="23">
        <v>0</v>
      </c>
      <c r="G46" s="23">
        <v>8.4</v>
      </c>
    </row>
    <row r="47" spans="1:7" s="16" customFormat="1" ht="23.25" customHeight="1">
      <c r="A47" s="66"/>
      <c r="B47" s="81"/>
      <c r="C47" s="28" t="s">
        <v>66</v>
      </c>
      <c r="D47" s="28" t="s">
        <v>110</v>
      </c>
      <c r="E47" s="23">
        <f t="shared" si="1"/>
        <v>0</v>
      </c>
      <c r="F47" s="23">
        <v>0</v>
      </c>
      <c r="G47" s="23">
        <v>0</v>
      </c>
    </row>
    <row r="48" spans="1:7" s="16" customFormat="1" ht="18.75" customHeight="1">
      <c r="A48" s="66"/>
      <c r="B48" s="82" t="s">
        <v>35</v>
      </c>
      <c r="C48" s="82"/>
      <c r="D48" s="82"/>
      <c r="E48" s="19">
        <f t="shared" si="1"/>
        <v>8.4</v>
      </c>
      <c r="F48" s="19">
        <f>F46+F47</f>
        <v>0</v>
      </c>
      <c r="G48" s="19">
        <f>G46+G47</f>
        <v>8.4</v>
      </c>
    </row>
    <row r="49" spans="2:7" s="16" customFormat="1" ht="124.5" customHeight="1" hidden="1">
      <c r="B49" s="44" t="s">
        <v>67</v>
      </c>
      <c r="C49" s="28" t="s">
        <v>68</v>
      </c>
      <c r="D49" s="28" t="s">
        <v>27</v>
      </c>
      <c r="E49" s="23">
        <f t="shared" si="1"/>
        <v>0</v>
      </c>
      <c r="F49" s="23">
        <v>0</v>
      </c>
      <c r="G49" s="23">
        <v>0</v>
      </c>
    </row>
    <row r="50" spans="2:7" s="16" customFormat="1" ht="98.25" customHeight="1" hidden="1">
      <c r="B50" s="45" t="s">
        <v>69</v>
      </c>
      <c r="C50" s="28" t="s">
        <v>70</v>
      </c>
      <c r="D50" s="28" t="s">
        <v>27</v>
      </c>
      <c r="E50" s="23">
        <f t="shared" si="1"/>
        <v>0</v>
      </c>
      <c r="F50" s="23">
        <v>0</v>
      </c>
      <c r="G50" s="23">
        <v>0</v>
      </c>
    </row>
    <row r="51" spans="1:7" s="16" customFormat="1" ht="75.75" customHeight="1">
      <c r="A51" s="66">
        <v>9</v>
      </c>
      <c r="B51" s="46" t="s">
        <v>71</v>
      </c>
      <c r="C51" s="28" t="s">
        <v>72</v>
      </c>
      <c r="D51" s="28" t="s">
        <v>110</v>
      </c>
      <c r="E51" s="23">
        <f t="shared" si="1"/>
        <v>565.8</v>
      </c>
      <c r="F51" s="23">
        <v>565.8</v>
      </c>
      <c r="G51" s="23">
        <v>0</v>
      </c>
    </row>
    <row r="52" spans="1:7" s="16" customFormat="1" ht="18.75" customHeight="1">
      <c r="A52" s="66"/>
      <c r="B52" s="68" t="s">
        <v>35</v>
      </c>
      <c r="C52" s="68"/>
      <c r="D52" s="68"/>
      <c r="E52" s="19">
        <f t="shared" si="1"/>
        <v>565.8</v>
      </c>
      <c r="F52" s="19">
        <f>F51</f>
        <v>565.8</v>
      </c>
      <c r="G52" s="19">
        <f>G51</f>
        <v>0</v>
      </c>
    </row>
    <row r="53" spans="1:7" s="16" customFormat="1" ht="56.25" customHeight="1">
      <c r="A53" s="66">
        <v>10</v>
      </c>
      <c r="B53" s="73" t="s">
        <v>73</v>
      </c>
      <c r="C53" s="47">
        <v>3810199990</v>
      </c>
      <c r="D53" s="47">
        <v>244</v>
      </c>
      <c r="E53" s="23">
        <f t="shared" si="1"/>
        <v>500</v>
      </c>
      <c r="F53" s="23">
        <v>500</v>
      </c>
      <c r="G53" s="23">
        <v>0</v>
      </c>
    </row>
    <row r="54" spans="1:7" s="16" customFormat="1" ht="18.75" customHeight="1">
      <c r="A54" s="66"/>
      <c r="B54" s="73"/>
      <c r="C54" s="47">
        <v>3810299990</v>
      </c>
      <c r="D54" s="47">
        <v>244</v>
      </c>
      <c r="E54" s="23">
        <f t="shared" si="1"/>
        <v>0</v>
      </c>
      <c r="F54" s="23">
        <v>0</v>
      </c>
      <c r="G54" s="23">
        <v>0</v>
      </c>
    </row>
    <row r="55" spans="1:7" s="16" customFormat="1" ht="18.75">
      <c r="A55" s="66"/>
      <c r="B55" s="73"/>
      <c r="C55" s="28" t="s">
        <v>74</v>
      </c>
      <c r="D55" s="28" t="s">
        <v>27</v>
      </c>
      <c r="E55" s="23">
        <f t="shared" si="1"/>
        <v>0</v>
      </c>
      <c r="F55" s="23">
        <v>0</v>
      </c>
      <c r="G55" s="23">
        <v>0</v>
      </c>
    </row>
    <row r="56" spans="1:7" s="16" customFormat="1" ht="18.75" customHeight="1">
      <c r="A56" s="66"/>
      <c r="B56" s="68" t="s">
        <v>35</v>
      </c>
      <c r="C56" s="68"/>
      <c r="D56" s="68"/>
      <c r="E56" s="23">
        <f>E55+E53+E54</f>
        <v>500</v>
      </c>
      <c r="F56" s="23">
        <f>F55+F54+F53</f>
        <v>500</v>
      </c>
      <c r="G56" s="23">
        <f>G55+G54+G53</f>
        <v>0</v>
      </c>
    </row>
    <row r="57" spans="1:7" s="16" customFormat="1" ht="68.25" customHeight="1">
      <c r="A57" s="66">
        <v>11</v>
      </c>
      <c r="B57" s="24" t="s">
        <v>75</v>
      </c>
      <c r="C57" s="12" t="s">
        <v>76</v>
      </c>
      <c r="D57" s="12"/>
      <c r="E57" s="23"/>
      <c r="F57" s="23"/>
      <c r="G57" s="23"/>
    </row>
    <row r="58" spans="1:7" s="16" customFormat="1" ht="18.75" customHeight="1">
      <c r="A58" s="66"/>
      <c r="B58" s="49" t="s">
        <v>77</v>
      </c>
      <c r="C58" s="28" t="s">
        <v>78</v>
      </c>
      <c r="D58" s="28" t="s">
        <v>112</v>
      </c>
      <c r="E58" s="23">
        <f aca="true" t="shared" si="2" ref="E58:E64">F58+G58</f>
        <v>1410.5</v>
      </c>
      <c r="F58" s="23">
        <v>1410.5</v>
      </c>
      <c r="G58" s="50">
        <v>0</v>
      </c>
    </row>
    <row r="59" spans="1:7" s="16" customFormat="1" ht="43.5" customHeight="1">
      <c r="A59" s="66"/>
      <c r="B59" s="51" t="s">
        <v>79</v>
      </c>
      <c r="C59" s="27" t="s">
        <v>80</v>
      </c>
      <c r="D59" s="28" t="s">
        <v>112</v>
      </c>
      <c r="E59" s="23">
        <f t="shared" si="2"/>
        <v>3831.3</v>
      </c>
      <c r="F59" s="23">
        <v>3831.3</v>
      </c>
      <c r="G59" s="50">
        <v>0</v>
      </c>
    </row>
    <row r="60" spans="1:10" s="16" customFormat="1" ht="56.25" customHeight="1">
      <c r="A60" s="66"/>
      <c r="B60" s="51" t="s">
        <v>82</v>
      </c>
      <c r="C60" s="28" t="s">
        <v>83</v>
      </c>
      <c r="D60" s="28" t="s">
        <v>112</v>
      </c>
      <c r="E60" s="23">
        <f t="shared" si="2"/>
        <v>5006.8</v>
      </c>
      <c r="F60" s="23">
        <v>5006.8</v>
      </c>
      <c r="G60" s="23">
        <v>0</v>
      </c>
      <c r="H60" s="52"/>
      <c r="I60" s="52"/>
      <c r="J60" s="52"/>
    </row>
    <row r="61" spans="1:10" s="16" customFormat="1" ht="18.75" customHeight="1">
      <c r="A61" s="66"/>
      <c r="B61" s="87" t="s">
        <v>84</v>
      </c>
      <c r="C61" s="53">
        <v>1900299990</v>
      </c>
      <c r="D61" s="54" t="s">
        <v>110</v>
      </c>
      <c r="E61" s="23">
        <f t="shared" si="2"/>
        <v>1092.2</v>
      </c>
      <c r="F61" s="23">
        <v>1092.2</v>
      </c>
      <c r="G61" s="23">
        <v>0</v>
      </c>
      <c r="H61" s="52"/>
      <c r="I61" s="52"/>
      <c r="J61" s="52"/>
    </row>
    <row r="62" spans="1:10" s="16" customFormat="1" ht="18.75">
      <c r="A62" s="66"/>
      <c r="B62" s="87"/>
      <c r="C62" s="53">
        <v>1900299990</v>
      </c>
      <c r="D62" s="54" t="s">
        <v>85</v>
      </c>
      <c r="E62" s="23">
        <f t="shared" si="2"/>
        <v>85</v>
      </c>
      <c r="F62" s="23">
        <v>85</v>
      </c>
      <c r="G62" s="23">
        <v>0</v>
      </c>
      <c r="H62" s="52"/>
      <c r="I62" s="52"/>
      <c r="J62" s="52"/>
    </row>
    <row r="63" spans="1:10" s="16" customFormat="1" ht="18.75" customHeight="1">
      <c r="A63" s="66"/>
      <c r="B63" s="88" t="s">
        <v>86</v>
      </c>
      <c r="C63" s="54" t="s">
        <v>87</v>
      </c>
      <c r="D63" s="54" t="s">
        <v>110</v>
      </c>
      <c r="E63" s="23">
        <f t="shared" si="2"/>
        <v>717.7</v>
      </c>
      <c r="F63" s="23">
        <v>717.7</v>
      </c>
      <c r="G63" s="23">
        <v>0</v>
      </c>
      <c r="H63" s="52"/>
      <c r="I63" s="52"/>
      <c r="J63" s="52"/>
    </row>
    <row r="64" spans="1:10" s="16" customFormat="1" ht="18.75">
      <c r="A64" s="66"/>
      <c r="B64" s="88"/>
      <c r="C64" s="54" t="s">
        <v>87</v>
      </c>
      <c r="D64" s="54" t="s">
        <v>110</v>
      </c>
      <c r="E64" s="23">
        <f t="shared" si="2"/>
        <v>0</v>
      </c>
      <c r="F64" s="23">
        <v>0</v>
      </c>
      <c r="G64" s="23">
        <v>0</v>
      </c>
      <c r="H64" s="52"/>
      <c r="I64" s="52"/>
      <c r="J64" s="52"/>
    </row>
    <row r="65" spans="1:10" s="16" customFormat="1" ht="18.75">
      <c r="A65" s="66"/>
      <c r="B65" s="55" t="s">
        <v>88</v>
      </c>
      <c r="C65" s="54" t="s">
        <v>89</v>
      </c>
      <c r="D65" s="54" t="s">
        <v>113</v>
      </c>
      <c r="E65" s="23">
        <v>120000</v>
      </c>
      <c r="F65" s="23">
        <v>120</v>
      </c>
      <c r="G65" s="23">
        <v>0</v>
      </c>
      <c r="H65" s="52"/>
      <c r="I65" s="52"/>
      <c r="J65" s="52"/>
    </row>
    <row r="66" spans="1:10" s="16" customFormat="1" ht="18.75" customHeight="1">
      <c r="A66" s="66"/>
      <c r="B66" s="89" t="s">
        <v>35</v>
      </c>
      <c r="C66" s="89" t="s">
        <v>91</v>
      </c>
      <c r="D66" s="89" t="s">
        <v>39</v>
      </c>
      <c r="E66" s="19">
        <f aca="true" t="shared" si="3" ref="E66:E74">F66+G66</f>
        <v>12263.500000000002</v>
      </c>
      <c r="F66" s="19">
        <f>F58+F59+F60+F61+F62+F63+F65</f>
        <v>12263.500000000002</v>
      </c>
      <c r="G66" s="19">
        <f>G58+G59+G60+G61+G62+G63+G65</f>
        <v>0</v>
      </c>
      <c r="H66" s="52"/>
      <c r="I66" s="52"/>
      <c r="J66" s="52"/>
    </row>
    <row r="67" spans="2:10" s="16" customFormat="1" ht="18.75">
      <c r="B67" s="56" t="s">
        <v>92</v>
      </c>
      <c r="C67" s="31"/>
      <c r="D67" s="31"/>
      <c r="E67" s="19">
        <f t="shared" si="3"/>
        <v>3283.6</v>
      </c>
      <c r="F67" s="19">
        <f>F70+F72+F74+F75+F76</f>
        <v>2335.7</v>
      </c>
      <c r="G67" s="19">
        <f>G70+G72+G74+G75+G76</f>
        <v>947.9</v>
      </c>
      <c r="H67" s="52"/>
      <c r="I67" s="52"/>
      <c r="J67" s="52"/>
    </row>
    <row r="68" spans="2:10" s="16" customFormat="1" ht="35.25" customHeight="1">
      <c r="B68" s="69" t="s">
        <v>93</v>
      </c>
      <c r="C68" s="28" t="s">
        <v>94</v>
      </c>
      <c r="D68" s="28" t="s">
        <v>112</v>
      </c>
      <c r="E68" s="23">
        <f t="shared" si="3"/>
        <v>246.9</v>
      </c>
      <c r="F68" s="23">
        <v>0</v>
      </c>
      <c r="G68" s="23">
        <v>246.9</v>
      </c>
      <c r="H68" s="52"/>
      <c r="I68" s="52"/>
      <c r="J68" s="52"/>
    </row>
    <row r="69" spans="2:10" s="16" customFormat="1" ht="35.25" customHeight="1">
      <c r="B69" s="69"/>
      <c r="C69" s="28" t="s">
        <v>94</v>
      </c>
      <c r="D69" s="28" t="s">
        <v>110</v>
      </c>
      <c r="E69" s="23">
        <f t="shared" si="3"/>
        <v>0</v>
      </c>
      <c r="F69" s="23">
        <v>0</v>
      </c>
      <c r="G69" s="23">
        <v>0</v>
      </c>
      <c r="H69" s="52"/>
      <c r="I69" s="52"/>
      <c r="J69" s="52"/>
    </row>
    <row r="70" spans="2:10" s="16" customFormat="1" ht="18.75" customHeight="1">
      <c r="B70" s="66" t="s">
        <v>35</v>
      </c>
      <c r="C70" s="66"/>
      <c r="D70" s="66"/>
      <c r="E70" s="19">
        <f t="shared" si="3"/>
        <v>246.9</v>
      </c>
      <c r="F70" s="19">
        <f>F68+F69</f>
        <v>0</v>
      </c>
      <c r="G70" s="19">
        <f>G68+G69</f>
        <v>246.9</v>
      </c>
      <c r="H70" s="52"/>
      <c r="I70" s="52"/>
      <c r="J70" s="52"/>
    </row>
    <row r="71" spans="2:10" s="16" customFormat="1" ht="110.25" customHeight="1">
      <c r="B71" s="58" t="s">
        <v>98</v>
      </c>
      <c r="C71" s="28" t="s">
        <v>99</v>
      </c>
      <c r="D71" s="28" t="s">
        <v>109</v>
      </c>
      <c r="E71" s="23">
        <f t="shared" si="3"/>
        <v>701</v>
      </c>
      <c r="F71" s="23">
        <v>0</v>
      </c>
      <c r="G71" s="23">
        <v>701</v>
      </c>
      <c r="H71" s="52"/>
      <c r="I71" s="52"/>
      <c r="J71" s="52"/>
    </row>
    <row r="72" spans="2:10" s="16" customFormat="1" ht="18.75" customHeight="1">
      <c r="B72" s="91" t="s">
        <v>35</v>
      </c>
      <c r="C72" s="91"/>
      <c r="D72" s="91"/>
      <c r="E72" s="23">
        <f t="shared" si="3"/>
        <v>701</v>
      </c>
      <c r="F72" s="23">
        <f>F71</f>
        <v>0</v>
      </c>
      <c r="G72" s="23">
        <f>G71</f>
        <v>701</v>
      </c>
      <c r="H72" s="52"/>
      <c r="I72" s="52"/>
      <c r="J72" s="52"/>
    </row>
    <row r="73" spans="2:10" s="16" customFormat="1" ht="96" customHeight="1">
      <c r="B73" s="58" t="s">
        <v>101</v>
      </c>
      <c r="C73" s="28" t="s">
        <v>99</v>
      </c>
      <c r="D73" s="28" t="s">
        <v>109</v>
      </c>
      <c r="E73" s="23">
        <f t="shared" si="3"/>
        <v>566.7</v>
      </c>
      <c r="F73" s="23">
        <v>566.7</v>
      </c>
      <c r="G73" s="23">
        <v>0</v>
      </c>
      <c r="H73" s="52"/>
      <c r="I73" s="52"/>
      <c r="J73" s="52"/>
    </row>
    <row r="74" spans="2:10" s="16" customFormat="1" ht="18.75" customHeight="1">
      <c r="B74" s="91" t="s">
        <v>35</v>
      </c>
      <c r="C74" s="91"/>
      <c r="D74" s="91"/>
      <c r="E74" s="23">
        <f t="shared" si="3"/>
        <v>566.7</v>
      </c>
      <c r="F74" s="23">
        <f>F73</f>
        <v>566.7</v>
      </c>
      <c r="G74" s="23">
        <f>G73</f>
        <v>0</v>
      </c>
      <c r="H74" s="52"/>
      <c r="I74" s="52"/>
      <c r="J74" s="52"/>
    </row>
    <row r="75" spans="2:10" s="16" customFormat="1" ht="116.25" customHeight="1">
      <c r="B75" s="43" t="s">
        <v>102</v>
      </c>
      <c r="C75" s="28" t="s">
        <v>103</v>
      </c>
      <c r="D75" s="28" t="s">
        <v>104</v>
      </c>
      <c r="E75" s="23">
        <f>F75</f>
        <v>0</v>
      </c>
      <c r="F75" s="23">
        <v>0</v>
      </c>
      <c r="G75" s="23"/>
      <c r="H75" s="52"/>
      <c r="I75" s="52"/>
      <c r="J75" s="52"/>
    </row>
    <row r="76" spans="2:7" ht="18.75">
      <c r="B76" s="43" t="s">
        <v>105</v>
      </c>
      <c r="C76" s="28" t="s">
        <v>106</v>
      </c>
      <c r="D76" s="28" t="s">
        <v>110</v>
      </c>
      <c r="E76" s="23">
        <f>F76+G76</f>
        <v>1769</v>
      </c>
      <c r="F76" s="23">
        <v>1769</v>
      </c>
      <c r="G76" s="23">
        <v>0</v>
      </c>
    </row>
  </sheetData>
  <sheetProtection selectLockedCells="1" selectUnlockedCells="1"/>
  <mergeCells count="52">
    <mergeCell ref="B72:D72"/>
    <mergeCell ref="B74:D74"/>
    <mergeCell ref="A57:A66"/>
    <mergeCell ref="B61:B62"/>
    <mergeCell ref="B63:B64"/>
    <mergeCell ref="B66:D66"/>
    <mergeCell ref="B68:B69"/>
    <mergeCell ref="B70:D70"/>
    <mergeCell ref="A46:A48"/>
    <mergeCell ref="B46:B47"/>
    <mergeCell ref="B48:D48"/>
    <mergeCell ref="A51:A52"/>
    <mergeCell ref="B52:D52"/>
    <mergeCell ref="A53:A56"/>
    <mergeCell ref="B53:B55"/>
    <mergeCell ref="B56:D56"/>
    <mergeCell ref="B37:B38"/>
    <mergeCell ref="C37:C38"/>
    <mergeCell ref="B39:D39"/>
    <mergeCell ref="B41:D41"/>
    <mergeCell ref="A44:A45"/>
    <mergeCell ref="B45:D45"/>
    <mergeCell ref="A27:A32"/>
    <mergeCell ref="B27:B28"/>
    <mergeCell ref="C27:C28"/>
    <mergeCell ref="B29:B30"/>
    <mergeCell ref="B32:D32"/>
    <mergeCell ref="A33:A36"/>
    <mergeCell ref="B34:B35"/>
    <mergeCell ref="B36:D36"/>
    <mergeCell ref="A21:A22"/>
    <mergeCell ref="B22:D22"/>
    <mergeCell ref="A23:A24"/>
    <mergeCell ref="B24:D24"/>
    <mergeCell ref="A25:A26"/>
    <mergeCell ref="B26:D26"/>
    <mergeCell ref="F9:G9"/>
    <mergeCell ref="B14:B16"/>
    <mergeCell ref="B17:D17"/>
    <mergeCell ref="A18:A20"/>
    <mergeCell ref="B18:B19"/>
    <mergeCell ref="B20:D20"/>
    <mergeCell ref="E1:G1"/>
    <mergeCell ref="E2:G2"/>
    <mergeCell ref="E3:G3"/>
    <mergeCell ref="E4:G4"/>
    <mergeCell ref="B6:G7"/>
    <mergeCell ref="A9:A10"/>
    <mergeCell ref="B9:B10"/>
    <mergeCell ref="C9:C10"/>
    <mergeCell ref="D9:D10"/>
    <mergeCell ref="E9:E10"/>
  </mergeCells>
  <printOptions/>
  <pageMargins left="0.7875" right="0.7875" top="0.6673611111111111" bottom="0.5138888888888888" header="0.40208333333333335" footer="0.24861111111111112"/>
  <pageSetup fitToHeight="4" fitToWidth="1" horizontalDpi="300" verticalDpi="300" orientation="portrait" paperSize="9" scale="6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2022-01-10T10:31:05Z</cp:lastPrinted>
  <dcterms:modified xsi:type="dcterms:W3CDTF">2022-01-10T10:31:54Z</dcterms:modified>
  <cp:category/>
  <cp:version/>
  <cp:contentType/>
  <cp:contentStatus/>
</cp:coreProperties>
</file>